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Prévisionnel Résultat" sheetId="1" r:id="rId1"/>
    <sheet name="Marges N" sheetId="2" r:id="rId2"/>
    <sheet name="Marges N2" sheetId="3" r:id="rId3"/>
    <sheet name="Marges N3" sheetId="4" r:id="rId4"/>
  </sheets>
  <definedNames>
    <definedName name="_xlnm.Print_Titles" localSheetId="1">'Marges N'!$C:$C,'Marges N'!$2:$3</definedName>
    <definedName name="_xlnm.Print_Titles" localSheetId="2">'Marges N2'!$C:$C,'Marges N2'!$2:$3</definedName>
    <definedName name="_xlnm.Print_Titles" localSheetId="3">'Marges N3'!$C:$C,'Marges N3'!$2:$3</definedName>
    <definedName name="_xlnm.Print_Titles" localSheetId="0">'Prévisionnel Résultat'!$2:$6</definedName>
    <definedName name="_xlnm.Print_Area" localSheetId="1">'Marges N'!$A$1:$L$29</definedName>
    <definedName name="_xlnm.Print_Area" localSheetId="2">'Marges N2'!$A$1:$L$29</definedName>
    <definedName name="_xlnm.Print_Area" localSheetId="3">'Marges N3'!$A$1:$L$29</definedName>
    <definedName name="_xlnm.Print_Area" localSheetId="0">'Prévisionnel Résultat'!$C$2:$I$57</definedName>
  </definedNames>
  <calcPr fullCalcOnLoad="1"/>
</workbook>
</file>

<file path=xl/comments1.xml><?xml version="1.0" encoding="utf-8"?>
<comments xmlns="http://schemas.openxmlformats.org/spreadsheetml/2006/main">
  <authors>
    <author>Lynda</author>
  </authors>
  <commentList>
    <comment ref="H9" authorId="0">
      <text>
        <r>
          <rPr>
            <sz val="9"/>
            <rFont val="Tahoma"/>
            <family val="2"/>
          </rPr>
          <t xml:space="preserve">Les données sont automatiquement reprises des feuilles </t>
        </r>
        <r>
          <rPr>
            <b/>
            <sz val="9"/>
            <color indexed="23"/>
            <rFont val="Tahoma"/>
            <family val="2"/>
          </rPr>
          <t>''</t>
        </r>
        <r>
          <rPr>
            <b/>
            <i/>
            <sz val="9"/>
            <rFont val="Tahoma"/>
            <family val="2"/>
          </rPr>
          <t>Marges N</t>
        </r>
        <r>
          <rPr>
            <b/>
            <sz val="9"/>
            <color indexed="23"/>
            <rFont val="Tahoma"/>
            <family val="2"/>
          </rPr>
          <t>''</t>
        </r>
      </text>
    </comment>
    <comment ref="I35" authorId="0">
      <text>
        <r>
          <rPr>
            <sz val="9"/>
            <rFont val="Tahoma"/>
            <family val="2"/>
          </rPr>
          <t xml:space="preserve">Les données sont automatiquement reprises des feuilles </t>
        </r>
        <r>
          <rPr>
            <b/>
            <sz val="9"/>
            <color indexed="23"/>
            <rFont val="Tahoma"/>
            <family val="2"/>
          </rPr>
          <t>''</t>
        </r>
        <r>
          <rPr>
            <b/>
            <i/>
            <sz val="9"/>
            <rFont val="Tahoma"/>
            <family val="2"/>
          </rPr>
          <t>Marges N</t>
        </r>
        <r>
          <rPr>
            <b/>
            <sz val="9"/>
            <color indexed="23"/>
            <rFont val="Tahoma"/>
            <family val="2"/>
          </rPr>
          <t>''</t>
        </r>
      </text>
    </comment>
    <comment ref="D39" authorId="0">
      <text>
        <r>
          <rPr>
            <sz val="8"/>
            <rFont val="Tahoma"/>
            <family val="2"/>
          </rPr>
          <t xml:space="preserve">Concernent des achats </t>
        </r>
        <r>
          <rPr>
            <b/>
            <sz val="8"/>
            <rFont val="Tahoma"/>
            <family val="2"/>
          </rPr>
          <t>''d'investissement</t>
        </r>
        <r>
          <rPr>
            <sz val="8"/>
            <rFont val="Tahoma"/>
            <family val="2"/>
          </rPr>
          <t xml:space="preserve"> '' matériels ou immatériels dont :
- la durée de vie est </t>
        </r>
        <r>
          <rPr>
            <b/>
            <sz val="8"/>
            <rFont val="Tahoma"/>
            <family val="2"/>
          </rPr>
          <t>&gt; 1 an</t>
        </r>
        <r>
          <rPr>
            <sz val="8"/>
            <rFont val="Tahoma"/>
            <family val="2"/>
          </rPr>
          <t xml:space="preserve">,
- le cout est </t>
        </r>
        <r>
          <rPr>
            <b/>
            <sz val="8"/>
            <rFont val="Tahoma"/>
            <family val="2"/>
          </rPr>
          <t>&gt; 500 €</t>
        </r>
        <r>
          <rPr>
            <sz val="8"/>
            <rFont val="Tahoma"/>
            <family val="2"/>
          </rPr>
          <t xml:space="preserve">.
C'est la part d'usure annuelle de l'investissement.
</t>
        </r>
        <r>
          <rPr>
            <b/>
            <sz val="8"/>
            <rFont val="Tahoma"/>
            <family val="2"/>
          </rPr>
          <t>Ex</t>
        </r>
        <r>
          <rPr>
            <sz val="8"/>
            <rFont val="Tahoma"/>
            <family val="2"/>
          </rPr>
          <t>. Un ordinateur est acquis en avril pour 3.000 €. Sa durée de vie est de 3 ans. Au 31/12, l'amortissement sera de 
- 3.000 / 3 ans = 1.000 € / an</t>
        </r>
      </text>
    </comment>
  </commentList>
</comments>
</file>

<file path=xl/sharedStrings.xml><?xml version="1.0" encoding="utf-8"?>
<sst xmlns="http://schemas.openxmlformats.org/spreadsheetml/2006/main" count="154" uniqueCount="77">
  <si>
    <t>- Sous-traitance</t>
  </si>
  <si>
    <t>- Assurances</t>
  </si>
  <si>
    <t>- Documentation</t>
  </si>
  <si>
    <t>- Autres impôts et taxes (hors I.S.)</t>
  </si>
  <si>
    <t>Compte de résultat prévisionnel</t>
  </si>
  <si>
    <t>Année 1</t>
  </si>
  <si>
    <t>Année 2</t>
  </si>
  <si>
    <t>Année 3</t>
  </si>
  <si>
    <t>- Eau, électricité, gaz et chauffage</t>
  </si>
  <si>
    <t>- Réception, restaurant</t>
  </si>
  <si>
    <t>- Voyage, transport et déplacement</t>
  </si>
  <si>
    <t>- Rémunération des gérants et associés actifs</t>
  </si>
  <si>
    <t>- Entretien et réparation (Locaux et matériel)</t>
  </si>
  <si>
    <t>- Locaux professionnels (Loyer, charges, etc)</t>
  </si>
  <si>
    <t>1. Chiffre d'affaires</t>
  </si>
  <si>
    <t>- Ventes de Marchandises</t>
  </si>
  <si>
    <t>- Production vendue (biens et services)</t>
  </si>
  <si>
    <t>2. Coûts directs</t>
  </si>
  <si>
    <t>- Achats de Marchandises</t>
  </si>
  <si>
    <t>3. Biens et services divers</t>
  </si>
  <si>
    <t>4. Rémunération et Charges sociales</t>
  </si>
  <si>
    <t>- Charges sociales personnel permanent</t>
  </si>
  <si>
    <t>- Salaires Bruts personnel permanent</t>
  </si>
  <si>
    <t>- Salaires Bruts personnel projet</t>
  </si>
  <si>
    <t>- Charges sociales personnel projet</t>
  </si>
  <si>
    <t>5. Amortissements</t>
  </si>
  <si>
    <t>6. Produits financiers</t>
  </si>
  <si>
    <t>- Revenus de placements financiers</t>
  </si>
  <si>
    <t>- Intérêts d'emprunts</t>
  </si>
  <si>
    <t>- Agios découverts</t>
  </si>
  <si>
    <t>8. Impôts sur le résultat</t>
  </si>
  <si>
    <t>- Téléphonie, affranchissement</t>
  </si>
  <si>
    <t>- Publicité, marketing, site internet</t>
  </si>
  <si>
    <t>RESULTAT NET</t>
  </si>
  <si>
    <t>Mon Entreprise</t>
  </si>
  <si>
    <t>Produit 1</t>
  </si>
  <si>
    <t>Produit 2</t>
  </si>
  <si>
    <t>Produit 3</t>
  </si>
  <si>
    <t>Marchandises</t>
  </si>
  <si>
    <t>- Prix de vente unitaire</t>
  </si>
  <si>
    <t>Les montants ci-dessous sont exprimés sans TVA</t>
  </si>
  <si>
    <t>- Prix d'achat (incluant transport)</t>
  </si>
  <si>
    <t>Coefficient multiplicateur</t>
  </si>
  <si>
    <t>Production de services et biens</t>
  </si>
  <si>
    <t>- Achat matière première, matériaux</t>
  </si>
  <si>
    <t xml:space="preserve">     - #1</t>
  </si>
  <si>
    <t xml:space="preserve">     - #2</t>
  </si>
  <si>
    <t xml:space="preserve">     - #3</t>
  </si>
  <si>
    <t>Total</t>
  </si>
  <si>
    <t>- Sous traitance, achat prestataire</t>
  </si>
  <si>
    <t>- Location matériel</t>
  </si>
  <si>
    <t>- Conditionnement, Transport</t>
  </si>
  <si>
    <t>- Commissions apport affaire</t>
  </si>
  <si>
    <t>- Cotisations sociales gérant</t>
  </si>
  <si>
    <t>Marge production</t>
  </si>
  <si>
    <t>- Cotisation sociales gérants majoritaires</t>
  </si>
  <si>
    <t>- Rémunération des gérants majoritaires</t>
  </si>
  <si>
    <t>Produit 4</t>
  </si>
  <si>
    <t>Produit 5</t>
  </si>
  <si>
    <t>Produit 6</t>
  </si>
  <si>
    <t>Produit 7</t>
  </si>
  <si>
    <t>Produit 8</t>
  </si>
  <si>
    <t>Produit 9</t>
  </si>
  <si>
    <t>Produit 10</t>
  </si>
  <si>
    <t>Produit 11</t>
  </si>
  <si>
    <t>Produit 12</t>
  </si>
  <si>
    <t>Produit 13</t>
  </si>
  <si>
    <t>Produit 14</t>
  </si>
  <si>
    <t>Produit 15</t>
  </si>
  <si>
    <t>Produit 16</t>
  </si>
  <si>
    <r>
      <t>D. RESULTAT BRUT - AVANT IMPOTS</t>
    </r>
    <r>
      <rPr>
        <b/>
        <sz val="9"/>
        <color indexed="22"/>
        <rFont val="Arial"/>
        <family val="2"/>
      </rPr>
      <t xml:space="preserve"> </t>
    </r>
    <r>
      <rPr>
        <i/>
        <sz val="9"/>
        <color indexed="61"/>
        <rFont val="Arial"/>
        <family val="2"/>
      </rPr>
      <t>(9+10-11)</t>
    </r>
  </si>
  <si>
    <r>
      <t xml:space="preserve">B. CHARGES D'EXPLOITATION </t>
    </r>
    <r>
      <rPr>
        <i/>
        <sz val="9"/>
        <color indexed="61"/>
        <rFont val="Arial"/>
        <family val="2"/>
      </rPr>
      <t>(3+4+5)</t>
    </r>
  </si>
  <si>
    <r>
      <t xml:space="preserve">A. MARGE BRUT D'EXPLOITATION </t>
    </r>
    <r>
      <rPr>
        <i/>
        <sz val="9"/>
        <color indexed="61"/>
        <rFont val="Arial"/>
        <family val="2"/>
      </rPr>
      <t>(1-2)</t>
    </r>
  </si>
  <si>
    <r>
      <t xml:space="preserve">C. RESULAT D'EXPLOITATION </t>
    </r>
    <r>
      <rPr>
        <i/>
        <sz val="9"/>
        <color indexed="61"/>
        <rFont val="Arial"/>
        <family val="2"/>
      </rPr>
      <t>(A-B)</t>
    </r>
  </si>
  <si>
    <t>7. Charges financières</t>
  </si>
  <si>
    <t>- Honoraires (comptable, avocat, etc), frais d'acte et de contentieux</t>
  </si>
  <si>
    <t>- Vente de biens et/ou services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</si>
</sst>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8"/>
      <name val="Calibri"/>
      <family val="2"/>
    </font>
    <font>
      <sz val="12"/>
      <color indexed="61"/>
      <name val="Calibri"/>
      <family val="2"/>
    </font>
    <font>
      <b/>
      <sz val="9"/>
      <color indexed="22"/>
      <name val="Arial"/>
      <family val="2"/>
    </font>
    <font>
      <b/>
      <sz val="16"/>
      <color indexed="54"/>
      <name val="Arial"/>
      <family val="2"/>
    </font>
    <font>
      <b/>
      <sz val="14"/>
      <color indexed="56"/>
      <name val="Calibri"/>
      <family val="2"/>
    </font>
    <font>
      <b/>
      <i/>
      <sz val="14"/>
      <color indexed="54"/>
      <name val="Arial"/>
      <family val="2"/>
    </font>
    <font>
      <b/>
      <sz val="12"/>
      <color indexed="8"/>
      <name val="Calibri"/>
      <family val="2"/>
    </font>
    <font>
      <b/>
      <sz val="11"/>
      <color indexed="53"/>
      <name val="Calibri"/>
      <family val="2"/>
    </font>
    <font>
      <i/>
      <sz val="9"/>
      <color indexed="61"/>
      <name val="Arial"/>
      <family val="2"/>
    </font>
    <font>
      <sz val="12"/>
      <color indexed="56"/>
      <name val="Calibri"/>
      <family val="2"/>
    </font>
    <font>
      <b/>
      <sz val="12"/>
      <name val="Arial"/>
      <family val="2"/>
    </font>
    <font>
      <sz val="10"/>
      <color indexed="9"/>
      <name val="Calibri"/>
      <family val="2"/>
    </font>
    <font>
      <b/>
      <sz val="9"/>
      <color indexed="23"/>
      <name val="Tahoma"/>
      <family val="2"/>
    </font>
    <font>
      <b/>
      <i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0"/>
      <color indexed="22"/>
      <name val="Calibri"/>
      <family val="2"/>
    </font>
    <font>
      <b/>
      <sz val="12"/>
      <color indexed="22"/>
      <name val="Calibri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2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3" fillId="4" borderId="0" applyNumberFormat="0" applyBorder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2" applyNumberFormat="0" applyAlignment="0" applyProtection="0"/>
    <xf numFmtId="0" fontId="1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23" borderId="0" applyNumberFormat="0" applyBorder="0" applyAlignment="0" applyProtection="0"/>
    <xf numFmtId="0" fontId="1" fillId="2" borderId="8" applyNumberFormat="0" applyFont="0" applyAlignment="0" applyProtection="0"/>
    <xf numFmtId="0" fontId="14" fillId="21" borderId="9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91">
    <xf numFmtId="0" fontId="0" fillId="2" borderId="1" xfId="0" applyAlignment="1">
      <alignment/>
    </xf>
    <xf numFmtId="0" fontId="22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 quotePrefix="1">
      <alignment/>
      <protection locked="0"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 quotePrefix="1">
      <alignment/>
      <protection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/>
    </xf>
    <xf numFmtId="3" fontId="0" fillId="0" borderId="12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 locked="0"/>
    </xf>
    <xf numFmtId="3" fontId="29" fillId="0" borderId="14" xfId="0" applyNumberFormat="1" applyFont="1" applyFill="1" applyBorder="1" applyAlignment="1" applyProtection="1">
      <alignment horizontal="right" vertical="center" wrapText="1"/>
      <protection/>
    </xf>
    <xf numFmtId="3" fontId="29" fillId="0" borderId="15" xfId="0" applyNumberFormat="1" applyFont="1" applyFill="1" applyBorder="1" applyAlignment="1" applyProtection="1">
      <alignment horizontal="right" vertical="center" wrapText="1"/>
      <protection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3" fontId="30" fillId="0" borderId="0" xfId="0" applyNumberFormat="1" applyFont="1" applyFill="1" applyBorder="1" applyAlignment="1" applyProtection="1">
      <alignment/>
      <protection/>
    </xf>
    <xf numFmtId="3" fontId="0" fillId="0" borderId="17" xfId="0" applyNumberFormat="1" applyFill="1" applyBorder="1" applyAlignment="1" applyProtection="1">
      <alignment/>
      <protection/>
    </xf>
    <xf numFmtId="3" fontId="0" fillId="0" borderId="18" xfId="0" applyNumberFormat="1" applyFill="1" applyBorder="1" applyAlignment="1" applyProtection="1">
      <alignment/>
      <protection/>
    </xf>
    <xf numFmtId="3" fontId="0" fillId="0" borderId="19" xfId="0" applyNumberFormat="1" applyFill="1" applyBorder="1" applyAlignment="1" applyProtection="1">
      <alignment/>
      <protection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9" xfId="0" applyNumberFormat="1" applyFill="1" applyBorder="1" applyAlignment="1" applyProtection="1">
      <alignment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3" fontId="0" fillId="0" borderId="23" xfId="0" applyNumberFormat="1" applyFill="1" applyBorder="1" applyAlignment="1" applyProtection="1">
      <alignment/>
      <protection/>
    </xf>
    <xf numFmtId="3" fontId="0" fillId="0" borderId="24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0" fontId="0" fillId="0" borderId="27" xfId="0" applyFill="1" applyBorder="1" applyAlignment="1" applyProtection="1" quotePrefix="1">
      <alignment horizontal="left"/>
      <protection locked="0"/>
    </xf>
    <xf numFmtId="0" fontId="0" fillId="0" borderId="28" xfId="0" applyFill="1" applyBorder="1" applyAlignment="1" applyProtection="1" quotePrefix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0" fontId="0" fillId="0" borderId="13" xfId="0" applyFill="1" applyBorder="1" applyAlignment="1">
      <alignment/>
    </xf>
    <xf numFmtId="0" fontId="36" fillId="24" borderId="13" xfId="0" applyFont="1" applyFill="1" applyBorder="1" applyAlignment="1">
      <alignment horizontal="center"/>
    </xf>
    <xf numFmtId="2" fontId="25" fillId="0" borderId="15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 applyProtection="1" quotePrefix="1">
      <alignment/>
      <protection locked="0"/>
    </xf>
    <xf numFmtId="0" fontId="37" fillId="24" borderId="13" xfId="0" applyFont="1" applyFill="1" applyBorder="1" applyAlignment="1">
      <alignment horizontal="left"/>
    </xf>
    <xf numFmtId="3" fontId="0" fillId="0" borderId="19" xfId="0" applyNumberFormat="1" applyFill="1" applyBorder="1" applyAlignment="1" applyProtection="1">
      <alignment horizontal="right"/>
      <protection locked="0"/>
    </xf>
    <xf numFmtId="9" fontId="25" fillId="0" borderId="15" xfId="57" applyFont="1" applyFill="1" applyBorder="1" applyAlignment="1" applyProtection="1">
      <alignment/>
      <protection/>
    </xf>
    <xf numFmtId="0" fontId="0" fillId="0" borderId="21" xfId="0" applyFill="1" applyBorder="1" applyAlignment="1" applyProtection="1" quotePrefix="1">
      <alignment/>
      <protection locked="0"/>
    </xf>
    <xf numFmtId="0" fontId="0" fillId="0" borderId="22" xfId="0" applyFill="1" applyBorder="1" applyAlignment="1" applyProtection="1" quotePrefix="1">
      <alignment/>
      <protection/>
    </xf>
    <xf numFmtId="0" fontId="0" fillId="0" borderId="22" xfId="0" applyFill="1" applyBorder="1" applyAlignment="1" applyProtection="1" quotePrefix="1">
      <alignment/>
      <protection locked="0"/>
    </xf>
    <xf numFmtId="0" fontId="0" fillId="0" borderId="25" xfId="0" applyFill="1" applyBorder="1" applyAlignment="1" applyProtection="1" quotePrefix="1">
      <alignment/>
      <protection/>
    </xf>
    <xf numFmtId="0" fontId="0" fillId="0" borderId="25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3" fontId="0" fillId="0" borderId="25" xfId="0" applyNumberFormat="1" applyFill="1" applyBorder="1" applyAlignment="1" applyProtection="1" quotePrefix="1">
      <alignment/>
      <protection locked="0"/>
    </xf>
    <xf numFmtId="3" fontId="0" fillId="0" borderId="25" xfId="0" applyNumberFormat="1" applyFill="1" applyBorder="1" applyAlignment="1" applyProtection="1">
      <alignment/>
      <protection locked="0"/>
    </xf>
    <xf numFmtId="3" fontId="0" fillId="21" borderId="20" xfId="0" applyNumberFormat="1" applyFill="1" applyBorder="1" applyAlignment="1" applyProtection="1">
      <alignment/>
      <protection locked="0"/>
    </xf>
    <xf numFmtId="3" fontId="0" fillId="21" borderId="19" xfId="0" applyNumberFormat="1" applyFill="1" applyBorder="1" applyAlignment="1" applyProtection="1">
      <alignment/>
      <protection locked="0"/>
    </xf>
    <xf numFmtId="3" fontId="0" fillId="21" borderId="20" xfId="0" applyNumberFormat="1" applyFill="1" applyBorder="1" applyAlignment="1" applyProtection="1" quotePrefix="1">
      <alignment/>
      <protection locked="0"/>
    </xf>
    <xf numFmtId="3" fontId="0" fillId="21" borderId="19" xfId="0" applyNumberFormat="1" applyFill="1" applyBorder="1" applyAlignment="1" applyProtection="1" quotePrefix="1">
      <alignment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alignment horizontal="left"/>
      <protection/>
    </xf>
    <xf numFmtId="0" fontId="29" fillId="0" borderId="14" xfId="0" applyFont="1" applyFill="1" applyBorder="1" applyAlignment="1" applyProtection="1">
      <alignment horizontal="left" vertical="center" wrapText="1" indent="2"/>
      <protection/>
    </xf>
    <xf numFmtId="0" fontId="29" fillId="0" borderId="16" xfId="0" applyFont="1" applyFill="1" applyBorder="1" applyAlignment="1" applyProtection="1">
      <alignment horizontal="left" vertical="center" wrapText="1" indent="2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 vertical="top" wrapText="1"/>
      <protection/>
    </xf>
    <xf numFmtId="0" fontId="38" fillId="0" borderId="16" xfId="0" applyFont="1" applyFill="1" applyBorder="1" applyAlignment="1" applyProtection="1">
      <alignment vertical="top" wrapText="1"/>
      <protection/>
    </xf>
    <xf numFmtId="0" fontId="39" fillId="24" borderId="29" xfId="0" applyFont="1" applyFill="1" applyBorder="1" applyAlignment="1" applyProtection="1">
      <alignment horizontal="left" vertical="center" wrapText="1" indent="3"/>
      <protection locked="0"/>
    </xf>
    <xf numFmtId="0" fontId="39" fillId="24" borderId="30" xfId="0" applyFont="1" applyFill="1" applyBorder="1" applyAlignment="1" applyProtection="1">
      <alignment horizontal="left" vertical="center" wrapText="1" indent="3"/>
      <protection locked="0"/>
    </xf>
    <xf numFmtId="3" fontId="40" fillId="24" borderId="29" xfId="0" applyNumberFormat="1" applyFont="1" applyFill="1" applyBorder="1" applyAlignment="1" applyProtection="1">
      <alignment horizontal="right" vertical="center" wrapText="1"/>
      <protection locked="0"/>
    </xf>
    <xf numFmtId="3" fontId="40" fillId="24" borderId="31" xfId="0" applyNumberFormat="1" applyFont="1" applyFill="1" applyBorder="1" applyAlignment="1" applyProtection="1">
      <alignment horizontal="right" vertical="center" wrapText="1"/>
      <protection locked="0"/>
    </xf>
    <xf numFmtId="3" fontId="40" fillId="24" borderId="30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9" fillId="24" borderId="11" xfId="0" applyFont="1" applyFill="1" applyBorder="1" applyAlignment="1" applyProtection="1">
      <alignment horizontal="left" vertical="center" wrapText="1" indent="3"/>
      <protection locked="0"/>
    </xf>
    <xf numFmtId="0" fontId="39" fillId="24" borderId="12" xfId="0" applyFont="1" applyFill="1" applyBorder="1" applyAlignment="1" applyProtection="1">
      <alignment horizontal="left" vertical="center" wrapText="1" indent="3"/>
      <protection locked="0"/>
    </xf>
    <xf numFmtId="3" fontId="40" fillId="24" borderId="11" xfId="0" applyNumberFormat="1" applyFont="1" applyFill="1" applyBorder="1" applyAlignment="1" applyProtection="1">
      <alignment horizontal="right" vertical="center" wrapText="1"/>
      <protection locked="0"/>
    </xf>
    <xf numFmtId="3" fontId="40" fillId="24" borderId="13" xfId="0" applyNumberFormat="1" applyFont="1" applyFill="1" applyBorder="1" applyAlignment="1" applyProtection="1">
      <alignment horizontal="right" vertical="center" wrapText="1"/>
      <protection locked="0"/>
    </xf>
    <xf numFmtId="3" fontId="40" fillId="24" borderId="12" xfId="0" applyNumberFormat="1" applyFont="1" applyFill="1" applyBorder="1" applyAlignment="1" applyProtection="1">
      <alignment horizontal="right" vertical="center" wrapText="1"/>
      <protection locked="0"/>
    </xf>
    <xf numFmtId="0" fontId="41" fillId="24" borderId="0" xfId="0" applyFont="1" applyFill="1" applyBorder="1" applyAlignment="1" applyProtection="1">
      <alignment horizontal="left"/>
      <protection locked="0"/>
    </xf>
    <xf numFmtId="0" fontId="39" fillId="24" borderId="0" xfId="0" applyFont="1" applyFill="1" applyBorder="1" applyAlignment="1" applyProtection="1">
      <alignment horizontal="left" vertical="center" wrapText="1" indent="3"/>
      <protection locked="0"/>
    </xf>
    <xf numFmtId="0" fontId="40" fillId="24" borderId="29" xfId="0" applyFont="1" applyFill="1" applyBorder="1" applyAlignment="1" applyProtection="1">
      <alignment horizontal="center" vertical="center" wrapText="1"/>
      <protection locked="0"/>
    </xf>
    <xf numFmtId="0" fontId="40" fillId="24" borderId="31" xfId="0" applyFont="1" applyFill="1" applyBorder="1" applyAlignment="1" applyProtection="1">
      <alignment horizontal="center" vertical="center" wrapText="1"/>
      <protection locked="0"/>
    </xf>
    <xf numFmtId="0" fontId="40" fillId="24" borderId="30" xfId="0" applyFont="1" applyFill="1" applyBorder="1" applyAlignment="1" applyProtection="1">
      <alignment horizontal="center" vertical="center" wrapText="1"/>
      <protection locked="0"/>
    </xf>
    <xf numFmtId="0" fontId="42" fillId="24" borderId="31" xfId="0" applyFont="1" applyFill="1" applyBorder="1" applyAlignment="1">
      <alignment horizontal="center"/>
    </xf>
    <xf numFmtId="0" fontId="43" fillId="24" borderId="29" xfId="0" applyFont="1" applyFill="1" applyBorder="1" applyAlignment="1">
      <alignment horizontal="left" indent="1"/>
    </xf>
    <xf numFmtId="0" fontId="43" fillId="24" borderId="30" xfId="0" applyFont="1" applyFill="1" applyBorder="1" applyAlignment="1">
      <alignment horizontal="left" indent="1"/>
    </xf>
    <xf numFmtId="3" fontId="0" fillId="0" borderId="20" xfId="0" applyNumberForma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32</xdr:row>
      <xdr:rowOff>19050</xdr:rowOff>
    </xdr:from>
    <xdr:to>
      <xdr:col>8</xdr:col>
      <xdr:colOff>438150</xdr:colOff>
      <xdr:row>36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8677275" y="5429250"/>
          <a:ext cx="352425" cy="771525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56"/>
  <sheetViews>
    <sheetView showGridLines="0" tabSelected="1"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4" sqref="G14"/>
    </sheetView>
  </sheetViews>
  <sheetFormatPr defaultColWidth="11.421875" defaultRowHeight="12.75"/>
  <cols>
    <col min="1" max="2" width="11.421875" style="6" customWidth="1"/>
    <col min="3" max="3" width="6.8515625" style="6" customWidth="1"/>
    <col min="4" max="4" width="5.421875" style="6" customWidth="1"/>
    <col min="5" max="5" width="56.421875" style="6" customWidth="1"/>
    <col min="6" max="8" width="12.421875" style="6" customWidth="1"/>
    <col min="9" max="9" width="6.8515625" style="6" customWidth="1"/>
    <col min="10" max="16384" width="9.140625" style="6" customWidth="1"/>
  </cols>
  <sheetData>
    <row r="1" ht="15"/>
    <row r="2" spans="5:8" ht="18.75">
      <c r="E2" s="62" t="s">
        <v>34</v>
      </c>
      <c r="F2" s="62"/>
      <c r="G2" s="62"/>
      <c r="H2" s="62"/>
    </row>
    <row r="3" spans="5:8" ht="18.75">
      <c r="E3" s="5"/>
      <c r="F3" s="5"/>
      <c r="G3" s="5"/>
      <c r="H3" s="5"/>
    </row>
    <row r="4" spans="4:8" ht="20.25">
      <c r="D4" s="68" t="s">
        <v>4</v>
      </c>
      <c r="E4" s="68"/>
      <c r="F4" s="68"/>
      <c r="G4" s="68"/>
      <c r="H4" s="68"/>
    </row>
    <row r="5" ht="18.75">
      <c r="H5" s="8"/>
    </row>
    <row r="6" spans="4:8" ht="15">
      <c r="D6" s="63" t="s">
        <v>40</v>
      </c>
      <c r="E6" s="63"/>
      <c r="F6" s="84" t="s">
        <v>5</v>
      </c>
      <c r="G6" s="85" t="s">
        <v>6</v>
      </c>
      <c r="H6" s="86" t="s">
        <v>7</v>
      </c>
    </row>
    <row r="7" spans="4:8" ht="6" customHeight="1">
      <c r="D7" s="38"/>
      <c r="E7" s="38"/>
      <c r="F7" s="38"/>
      <c r="G7" s="38"/>
      <c r="H7" s="38"/>
    </row>
    <row r="8" spans="4:8" s="76" customFormat="1" ht="15.75" customHeight="1">
      <c r="D8" s="71" t="s">
        <v>14</v>
      </c>
      <c r="E8" s="72"/>
      <c r="F8" s="73">
        <f>SUM(F9:F11)</f>
        <v>0</v>
      </c>
      <c r="G8" s="74">
        <f>SUM(G9:G11)</f>
        <v>0</v>
      </c>
      <c r="H8" s="75">
        <f>SUM(H9:H11)</f>
        <v>0</v>
      </c>
    </row>
    <row r="9" spans="4:8" s="7" customFormat="1" ht="12.75">
      <c r="D9" s="37"/>
      <c r="E9" s="35" t="s">
        <v>15</v>
      </c>
      <c r="F9" s="22">
        <f>+'Marges N'!$D$9</f>
        <v>0</v>
      </c>
      <c r="G9" s="22">
        <f>+'Marges N2'!$D$9</f>
        <v>0</v>
      </c>
      <c r="H9" s="90">
        <f>+'Marges N3'!$D$9</f>
        <v>0</v>
      </c>
    </row>
    <row r="10" spans="4:8" s="7" customFormat="1" ht="12.75">
      <c r="D10" s="37"/>
      <c r="E10" s="36" t="s">
        <v>76</v>
      </c>
      <c r="F10" s="23">
        <f>+'Marges N'!$D$15</f>
        <v>0</v>
      </c>
      <c r="G10" s="23">
        <f>+'Marges N2'!$D$15</f>
        <v>0</v>
      </c>
      <c r="H10" s="24">
        <f>+'Marges N3'!$D$15</f>
        <v>0</v>
      </c>
    </row>
    <row r="11" spans="4:8" s="7" customFormat="1" ht="6" customHeight="1">
      <c r="D11" s="37"/>
      <c r="E11" s="11"/>
      <c r="F11" s="14"/>
      <c r="G11" s="16"/>
      <c r="H11" s="15"/>
    </row>
    <row r="12" spans="4:8" s="76" customFormat="1" ht="15.75">
      <c r="D12" s="77" t="s">
        <v>17</v>
      </c>
      <c r="E12" s="78"/>
      <c r="F12" s="79">
        <f>SUM(F13:F15)</f>
        <v>0</v>
      </c>
      <c r="G12" s="80">
        <f>SUM(G13:G15)</f>
        <v>0</v>
      </c>
      <c r="H12" s="81">
        <f>SUM(H13:H15)</f>
        <v>0</v>
      </c>
    </row>
    <row r="13" spans="4:8" s="7" customFormat="1" ht="12.75">
      <c r="D13" s="37"/>
      <c r="E13" s="35" t="s">
        <v>18</v>
      </c>
      <c r="F13" s="22">
        <f>+'Marges N'!$D$10</f>
        <v>0</v>
      </c>
      <c r="G13" s="22">
        <f>+'Marges N2'!$D$10</f>
        <v>0</v>
      </c>
      <c r="H13" s="90">
        <f>+'Marges N3'!$D$10</f>
        <v>0</v>
      </c>
    </row>
    <row r="14" spans="4:8" s="7" customFormat="1" ht="12.75">
      <c r="D14" s="37"/>
      <c r="E14" s="36" t="s">
        <v>0</v>
      </c>
      <c r="F14" s="23">
        <f>SUM('Marges N'!$E$16:$E$28)-'Marges N'!$E$24-'Marges N'!$E$26</f>
        <v>0</v>
      </c>
      <c r="G14" s="23">
        <f>SUM('Marges N2'!$E$16:$E$28)-'Marges N2'!$E$24-'Marges N2'!$E$26</f>
        <v>0</v>
      </c>
      <c r="H14" s="24">
        <f>SUM('Marges N3'!$E$16:$E$28)-'Marges N3'!$E$24-'Marges N3'!$E$26</f>
        <v>0</v>
      </c>
    </row>
    <row r="15" spans="4:8" s="7" customFormat="1" ht="6" customHeight="1">
      <c r="D15" s="37"/>
      <c r="E15" s="11"/>
      <c r="F15" s="31"/>
      <c r="G15" s="31"/>
      <c r="H15" s="32"/>
    </row>
    <row r="16" spans="4:8" s="17" customFormat="1" ht="15.75">
      <c r="D16" s="64" t="s">
        <v>72</v>
      </c>
      <c r="E16" s="65"/>
      <c r="F16" s="18">
        <f>+F8-F12</f>
        <v>0</v>
      </c>
      <c r="G16" s="19">
        <f>+G8-G12</f>
        <v>0</v>
      </c>
      <c r="H16" s="20">
        <f>+H8-H12</f>
        <v>0</v>
      </c>
    </row>
    <row r="17" spans="5:8" s="7" customFormat="1" ht="12.75">
      <c r="E17" s="11"/>
      <c r="F17" s="10"/>
      <c r="G17" s="10"/>
      <c r="H17" s="10"/>
    </row>
    <row r="18" spans="4:10" s="76" customFormat="1" ht="15.75" customHeight="1">
      <c r="D18" s="71" t="s">
        <v>19</v>
      </c>
      <c r="E18" s="72"/>
      <c r="F18" s="73">
        <f>SUM(F19:F30)</f>
        <v>0</v>
      </c>
      <c r="G18" s="74">
        <f>SUM(G19:G30)</f>
        <v>0</v>
      </c>
      <c r="H18" s="75">
        <f>SUM(H19:H30)</f>
        <v>0</v>
      </c>
      <c r="J18" s="82"/>
    </row>
    <row r="19" spans="4:8" s="7" customFormat="1" ht="12.75">
      <c r="D19" s="37"/>
      <c r="E19" s="35" t="s">
        <v>13</v>
      </c>
      <c r="F19" s="25"/>
      <c r="G19" s="26"/>
      <c r="H19" s="27"/>
    </row>
    <row r="20" spans="4:8" s="7" customFormat="1" ht="12.75">
      <c r="D20" s="37"/>
      <c r="E20" s="36" t="s">
        <v>1</v>
      </c>
      <c r="F20" s="28"/>
      <c r="G20" s="29"/>
      <c r="H20" s="30"/>
    </row>
    <row r="21" spans="4:8" s="7" customFormat="1" ht="12.75">
      <c r="D21" s="37"/>
      <c r="E21" s="36" t="s">
        <v>3</v>
      </c>
      <c r="F21" s="28"/>
      <c r="G21" s="29"/>
      <c r="H21" s="30"/>
    </row>
    <row r="22" spans="4:8" s="7" customFormat="1" ht="12.75">
      <c r="D22" s="37"/>
      <c r="E22" s="36" t="s">
        <v>75</v>
      </c>
      <c r="F22" s="28"/>
      <c r="G22" s="29"/>
      <c r="H22" s="30"/>
    </row>
    <row r="23" spans="4:8" s="7" customFormat="1" ht="12.75">
      <c r="D23" s="37"/>
      <c r="E23" s="36" t="s">
        <v>12</v>
      </c>
      <c r="F23" s="28"/>
      <c r="G23" s="29"/>
      <c r="H23" s="30"/>
    </row>
    <row r="24" spans="4:8" s="7" customFormat="1" ht="12.75">
      <c r="D24" s="37"/>
      <c r="E24" s="36" t="s">
        <v>8</v>
      </c>
      <c r="F24" s="28"/>
      <c r="G24" s="29"/>
      <c r="H24" s="30"/>
    </row>
    <row r="25" spans="4:8" s="7" customFormat="1" ht="12.75">
      <c r="D25" s="37"/>
      <c r="E25" s="36" t="s">
        <v>31</v>
      </c>
      <c r="F25" s="28"/>
      <c r="G25" s="29"/>
      <c r="H25" s="30"/>
    </row>
    <row r="26" spans="4:8" s="7" customFormat="1" ht="12.75">
      <c r="D26" s="37"/>
      <c r="E26" s="36" t="s">
        <v>32</v>
      </c>
      <c r="F26" s="28"/>
      <c r="G26" s="29"/>
      <c r="H26" s="30"/>
    </row>
    <row r="27" spans="4:8" s="7" customFormat="1" ht="12.75">
      <c r="D27" s="37"/>
      <c r="E27" s="36" t="s">
        <v>9</v>
      </c>
      <c r="F27" s="28"/>
      <c r="G27" s="29"/>
      <c r="H27" s="30"/>
    </row>
    <row r="28" spans="4:8" s="7" customFormat="1" ht="12.75">
      <c r="D28" s="37"/>
      <c r="E28" s="36" t="s">
        <v>10</v>
      </c>
      <c r="F28" s="28"/>
      <c r="G28" s="29"/>
      <c r="H28" s="30"/>
    </row>
    <row r="29" spans="4:8" s="7" customFormat="1" ht="12.75">
      <c r="D29" s="37"/>
      <c r="E29" s="36" t="s">
        <v>2</v>
      </c>
      <c r="F29" s="28"/>
      <c r="G29" s="29"/>
      <c r="H29" s="30"/>
    </row>
    <row r="30" spans="4:8" s="7" customFormat="1" ht="6" customHeight="1">
      <c r="D30" s="37"/>
      <c r="E30" s="11"/>
      <c r="F30" s="14"/>
      <c r="G30" s="16"/>
      <c r="H30" s="15"/>
    </row>
    <row r="31" spans="4:8" s="76" customFormat="1" ht="15.75" customHeight="1">
      <c r="D31" s="77" t="s">
        <v>20</v>
      </c>
      <c r="E31" s="78"/>
      <c r="F31" s="79">
        <f>SUM(F32:F38)</f>
        <v>0</v>
      </c>
      <c r="G31" s="80">
        <f>SUM(G32:G38)</f>
        <v>0</v>
      </c>
      <c r="H31" s="81">
        <f>SUM(H32:H38)</f>
        <v>0</v>
      </c>
    </row>
    <row r="32" spans="4:8" s="7" customFormat="1" ht="12.75">
      <c r="D32" s="37"/>
      <c r="E32" s="35" t="s">
        <v>22</v>
      </c>
      <c r="F32" s="26"/>
      <c r="G32" s="26"/>
      <c r="H32" s="26"/>
    </row>
    <row r="33" spans="4:8" s="7" customFormat="1" ht="12.75">
      <c r="D33" s="37"/>
      <c r="E33" s="36" t="s">
        <v>21</v>
      </c>
      <c r="F33" s="24">
        <f>+F32*0.4</f>
        <v>0</v>
      </c>
      <c r="G33" s="24">
        <f>+G32*0.4</f>
        <v>0</v>
      </c>
      <c r="H33" s="24">
        <f>+H32*0.4</f>
        <v>0</v>
      </c>
    </row>
    <row r="34" spans="4:8" s="7" customFormat="1" ht="12.75">
      <c r="D34" s="37"/>
      <c r="E34" s="36" t="s">
        <v>23</v>
      </c>
      <c r="F34" s="24">
        <f>+'Marges N'!$D$24</f>
        <v>0</v>
      </c>
      <c r="G34" s="24">
        <f>+'Marges N2'!$D$24</f>
        <v>0</v>
      </c>
      <c r="H34" s="24">
        <f>+'Marges N3'!$D$24</f>
        <v>0</v>
      </c>
    </row>
    <row r="35" spans="4:8" s="7" customFormat="1" ht="12.75">
      <c r="D35" s="37"/>
      <c r="E35" s="36" t="s">
        <v>24</v>
      </c>
      <c r="F35" s="24">
        <f>+'Marges N'!$D$25</f>
        <v>0</v>
      </c>
      <c r="G35" s="24">
        <f>+'Marges N2'!$D$25</f>
        <v>0</v>
      </c>
      <c r="H35" s="24">
        <f>+'Marges N3'!$D$25</f>
        <v>0</v>
      </c>
    </row>
    <row r="36" spans="4:8" s="7" customFormat="1" ht="12.75">
      <c r="D36" s="37"/>
      <c r="E36" s="36" t="s">
        <v>56</v>
      </c>
      <c r="F36" s="24">
        <f>+'Marges N'!$D$26</f>
        <v>0</v>
      </c>
      <c r="G36" s="24">
        <f>+'Marges N2'!$D$26</f>
        <v>0</v>
      </c>
      <c r="H36" s="24">
        <f>+'Marges N3'!$D$26</f>
        <v>0</v>
      </c>
    </row>
    <row r="37" spans="4:8" s="7" customFormat="1" ht="12.75">
      <c r="D37" s="37"/>
      <c r="E37" s="36" t="s">
        <v>55</v>
      </c>
      <c r="F37" s="24">
        <f>+'Marges N'!$D$26</f>
        <v>0</v>
      </c>
      <c r="G37" s="24">
        <f>+'Marges N2'!$D$26</f>
        <v>0</v>
      </c>
      <c r="H37" s="24">
        <f>+'Marges N3'!$D$26</f>
        <v>0</v>
      </c>
    </row>
    <row r="38" spans="4:8" s="7" customFormat="1" ht="6" customHeight="1">
      <c r="D38" s="37"/>
      <c r="E38" s="11"/>
      <c r="F38" s="14"/>
      <c r="G38" s="16"/>
      <c r="H38" s="15"/>
    </row>
    <row r="39" spans="4:8" s="76" customFormat="1" ht="15.75" customHeight="1">
      <c r="D39" s="77" t="s">
        <v>25</v>
      </c>
      <c r="E39" s="78"/>
      <c r="F39" s="79"/>
      <c r="G39" s="80"/>
      <c r="H39" s="81"/>
    </row>
    <row r="40" spans="4:8" s="7" customFormat="1" ht="6" customHeight="1">
      <c r="D40" s="37"/>
      <c r="E40" s="11"/>
      <c r="F40" s="31"/>
      <c r="G40" s="31"/>
      <c r="H40" s="32"/>
    </row>
    <row r="41" spans="4:8" s="17" customFormat="1" ht="15.75" customHeight="1">
      <c r="D41" s="64" t="s">
        <v>71</v>
      </c>
      <c r="E41" s="65"/>
      <c r="F41" s="18">
        <f>+F18+F31+F39</f>
        <v>0</v>
      </c>
      <c r="G41" s="19">
        <f>+G18+G31+G39</f>
        <v>0</v>
      </c>
      <c r="H41" s="20">
        <f>+H18+H31+H39</f>
        <v>0</v>
      </c>
    </row>
    <row r="42" spans="5:8" s="7" customFormat="1" ht="12.75">
      <c r="E42" s="11"/>
      <c r="F42" s="10"/>
      <c r="G42" s="10"/>
      <c r="H42" s="10"/>
    </row>
    <row r="43" spans="4:8" s="17" customFormat="1" ht="15.75" customHeight="1">
      <c r="D43" s="64" t="s">
        <v>73</v>
      </c>
      <c r="E43" s="65"/>
      <c r="F43" s="18">
        <f>+F16-F41</f>
        <v>0</v>
      </c>
      <c r="G43" s="19">
        <f>+G16-G41</f>
        <v>0</v>
      </c>
      <c r="H43" s="20">
        <f>+H16-H41</f>
        <v>0</v>
      </c>
    </row>
    <row r="44" spans="5:8" s="7" customFormat="1" ht="12.75">
      <c r="E44" s="11"/>
      <c r="F44" s="10"/>
      <c r="G44" s="10"/>
      <c r="H44" s="10"/>
    </row>
    <row r="45" spans="4:8" s="76" customFormat="1" ht="15.75" customHeight="1">
      <c r="D45" s="71" t="s">
        <v>26</v>
      </c>
      <c r="E45" s="72"/>
      <c r="F45" s="73">
        <f>SUM(F46:F47)</f>
        <v>0</v>
      </c>
      <c r="G45" s="74">
        <f>SUM(G46:G47)</f>
        <v>0</v>
      </c>
      <c r="H45" s="75">
        <f>SUM(H46:H47)</f>
        <v>0</v>
      </c>
    </row>
    <row r="46" spans="4:8" s="7" customFormat="1" ht="12.75">
      <c r="D46" s="37"/>
      <c r="E46" s="36" t="s">
        <v>27</v>
      </c>
      <c r="F46" s="25"/>
      <c r="G46" s="26"/>
      <c r="H46" s="27"/>
    </row>
    <row r="47" spans="4:8" s="7" customFormat="1" ht="6" customHeight="1">
      <c r="D47" s="37"/>
      <c r="E47" s="11"/>
      <c r="F47" s="14"/>
      <c r="G47" s="16"/>
      <c r="H47" s="15"/>
    </row>
    <row r="48" spans="4:8" s="76" customFormat="1" ht="15.75" customHeight="1">
      <c r="D48" s="77" t="s">
        <v>74</v>
      </c>
      <c r="E48" s="78"/>
      <c r="F48" s="79">
        <f>SUM(F49:F51)</f>
        <v>0</v>
      </c>
      <c r="G48" s="80">
        <f>SUM(G49:G51)</f>
        <v>0</v>
      </c>
      <c r="H48" s="81">
        <f>SUM(H49:H51)</f>
        <v>0</v>
      </c>
    </row>
    <row r="49" spans="4:8" s="7" customFormat="1" ht="12.75">
      <c r="D49" s="37"/>
      <c r="E49" s="36" t="s">
        <v>28</v>
      </c>
      <c r="F49" s="25"/>
      <c r="G49" s="26"/>
      <c r="H49" s="27"/>
    </row>
    <row r="50" spans="4:8" s="7" customFormat="1" ht="12.75">
      <c r="D50" s="37"/>
      <c r="E50" s="36" t="s">
        <v>29</v>
      </c>
      <c r="F50" s="28"/>
      <c r="G50" s="29"/>
      <c r="H50" s="30"/>
    </row>
    <row r="51" spans="4:8" s="7" customFormat="1" ht="6" customHeight="1">
      <c r="D51" s="37"/>
      <c r="E51" s="11"/>
      <c r="F51" s="33"/>
      <c r="G51" s="33"/>
      <c r="H51" s="34"/>
    </row>
    <row r="52" spans="4:8" s="17" customFormat="1" ht="15.75" customHeight="1">
      <c r="D52" s="64" t="s">
        <v>70</v>
      </c>
      <c r="E52" s="65"/>
      <c r="F52" s="18">
        <f>+F43+F45-F48</f>
        <v>0</v>
      </c>
      <c r="G52" s="19">
        <f>+G43+G45-G48</f>
        <v>0</v>
      </c>
      <c r="H52" s="20">
        <f>+H43+H45-H48</f>
        <v>0</v>
      </c>
    </row>
    <row r="53" spans="5:8" s="7" customFormat="1" ht="12.75">
      <c r="E53" s="11"/>
      <c r="F53" s="21"/>
      <c r="G53" s="21">
        <f>IF(F52&lt;0,F52,0)</f>
        <v>0</v>
      </c>
      <c r="H53" s="21">
        <f>IF(G52&lt;0,G52,0)</f>
        <v>0</v>
      </c>
    </row>
    <row r="54" spans="4:8" s="76" customFormat="1" ht="15.75" customHeight="1">
      <c r="D54" s="83" t="s">
        <v>30</v>
      </c>
      <c r="E54" s="78"/>
      <c r="F54" s="79">
        <f>IF(F52&gt;0,IF(F52&lt;38120,F52*15%,(F52-38120)/3+38120*0.15),0)</f>
        <v>0</v>
      </c>
      <c r="G54" s="80">
        <f>IF(G52+G53&gt;0,IF(G52+G53&lt;38120,(G52+G53)*15%,(G52+G53-38120)/3+38120*0.15),0)</f>
        <v>0</v>
      </c>
      <c r="H54" s="80">
        <f>IF(H52+H53&gt;0,IF(H52+H53&lt;38120,(H52+H53)*15%,(H52+H53-38120)/3+38120*0.15),0)</f>
        <v>0</v>
      </c>
    </row>
    <row r="55" spans="5:8" s="7" customFormat="1" ht="12.75">
      <c r="E55" s="13"/>
      <c r="F55" s="10"/>
      <c r="G55" s="10"/>
      <c r="H55" s="10"/>
    </row>
    <row r="56" spans="4:8" s="17" customFormat="1" ht="15.75" customHeight="1">
      <c r="D56" s="66" t="s">
        <v>33</v>
      </c>
      <c r="E56" s="67"/>
      <c r="F56" s="18">
        <f>+F52-F54</f>
        <v>0</v>
      </c>
      <c r="G56" s="19">
        <f>+G52-G54</f>
        <v>0</v>
      </c>
      <c r="H56" s="20">
        <f>+H52-H54</f>
        <v>0</v>
      </c>
    </row>
  </sheetData>
  <sheetProtection insertRows="0" insertHyperlinks="0" deleteRows="0"/>
  <mergeCells count="16">
    <mergeCell ref="D45:E45"/>
    <mergeCell ref="D43:E43"/>
    <mergeCell ref="D41:E41"/>
    <mergeCell ref="D39:E39"/>
    <mergeCell ref="D56:E56"/>
    <mergeCell ref="D54:E54"/>
    <mergeCell ref="D52:E52"/>
    <mergeCell ref="D48:E48"/>
    <mergeCell ref="E2:H2"/>
    <mergeCell ref="D6:E6"/>
    <mergeCell ref="D31:E31"/>
    <mergeCell ref="D18:E18"/>
    <mergeCell ref="D16:E16"/>
    <mergeCell ref="D12:E12"/>
    <mergeCell ref="D8:E8"/>
    <mergeCell ref="D4:H4"/>
  </mergeCells>
  <printOptions horizontalCentered="1"/>
  <pageMargins left="0.2755905511811024" right="0.2362204724409449" top="0.31496062992125984" bottom="0.8" header="0.31496062992125984" footer="0.27"/>
  <pageSetup horizontalDpi="600" verticalDpi="600" orientation="portrait" paperSize="9" scale="97" r:id="rId5"/>
  <headerFooter alignWithMargins="0">
    <oddFooter>&amp;C&amp;"Calibri,Gras italique"&amp;11                                            Modèle mis à disposition par
&amp;R&amp;11&amp;G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Z29"/>
  <sheetViews>
    <sheetView showGridLines="0" view="pageBreakPreview" zoomScaleSheetLayoutView="100" workbookViewId="0" topLeftCell="A1">
      <pane xSplit="4" ySplit="6" topLeftCell="E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4" activeCellId="2" sqref="D6:T6 B8:C8 B14:C14"/>
    </sheetView>
  </sheetViews>
  <sheetFormatPr defaultColWidth="11.421875" defaultRowHeight="12.75"/>
  <cols>
    <col min="1" max="1" width="2.421875" style="3" customWidth="1"/>
    <col min="2" max="2" width="2.140625" style="3" customWidth="1"/>
    <col min="3" max="3" width="51.57421875" style="3" customWidth="1"/>
    <col min="4" max="4" width="11.140625" style="3" customWidth="1"/>
    <col min="5" max="20" width="11.00390625" style="3" customWidth="1"/>
    <col min="21" max="16384" width="11.421875" style="3" customWidth="1"/>
  </cols>
  <sheetData>
    <row r="2" spans="3:6" ht="18.75">
      <c r="C2" s="4" t="str">
        <f>+'Prévisionnel Résultat'!E2</f>
        <v>Mon Entreprise</v>
      </c>
      <c r="D2" s="4"/>
      <c r="E2" s="4"/>
      <c r="F2" s="4"/>
    </row>
    <row r="3" s="6" customFormat="1" ht="15.75" customHeight="1">
      <c r="F3" s="8"/>
    </row>
    <row r="4" spans="3:6" s="6" customFormat="1" ht="15.75" customHeight="1">
      <c r="C4" s="1" t="str">
        <f>"Calcul marge "&amp;'Prévisionnel Résultat'!F6</f>
        <v>Calcul marge Année 1</v>
      </c>
      <c r="F4" s="8"/>
    </row>
    <row r="5" spans="3:6" s="6" customFormat="1" ht="19.5" customHeight="1">
      <c r="C5" s="1"/>
      <c r="F5" s="8"/>
    </row>
    <row r="6" spans="3:20" ht="15">
      <c r="C6" s="2" t="s">
        <v>40</v>
      </c>
      <c r="D6" s="87" t="s">
        <v>48</v>
      </c>
      <c r="E6" s="87" t="s">
        <v>35</v>
      </c>
      <c r="F6" s="87" t="s">
        <v>36</v>
      </c>
      <c r="G6" s="87" t="s">
        <v>37</v>
      </c>
      <c r="H6" s="87" t="s">
        <v>57</v>
      </c>
      <c r="I6" s="87" t="s">
        <v>58</v>
      </c>
      <c r="J6" s="87" t="s">
        <v>59</v>
      </c>
      <c r="K6" s="87" t="s">
        <v>60</v>
      </c>
      <c r="L6" s="87" t="s">
        <v>61</v>
      </c>
      <c r="M6" s="87" t="s">
        <v>62</v>
      </c>
      <c r="N6" s="87" t="s">
        <v>63</v>
      </c>
      <c r="O6" s="87" t="s">
        <v>64</v>
      </c>
      <c r="P6" s="87" t="s">
        <v>65</v>
      </c>
      <c r="Q6" s="87" t="s">
        <v>66</v>
      </c>
      <c r="R6" s="87" t="s">
        <v>67</v>
      </c>
      <c r="S6" s="87" t="s">
        <v>68</v>
      </c>
      <c r="T6" s="87" t="s">
        <v>69</v>
      </c>
    </row>
    <row r="7" spans="3:20" ht="6" customHeight="1">
      <c r="C7" s="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2:20" s="39" customFormat="1" ht="15.75">
      <c r="B8" s="88" t="s">
        <v>38</v>
      </c>
      <c r="C8" s="89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2:26" s="7" customFormat="1" ht="16.5" customHeight="1">
      <c r="B9" s="37"/>
      <c r="C9" s="50" t="s">
        <v>39</v>
      </c>
      <c r="D9" s="58">
        <f>SUM(E9:X9)</f>
        <v>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12"/>
      <c r="V9" s="12"/>
      <c r="W9" s="12"/>
      <c r="X9" s="12"/>
      <c r="Y9" s="12"/>
      <c r="Z9" s="12"/>
    </row>
    <row r="10" spans="2:26" s="7" customFormat="1" ht="16.5" customHeight="1">
      <c r="B10" s="37"/>
      <c r="C10" s="51" t="s">
        <v>41</v>
      </c>
      <c r="D10" s="59">
        <f>SUM(E10:X10)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2"/>
      <c r="V10" s="12"/>
      <c r="W10" s="12"/>
      <c r="X10" s="12"/>
      <c r="Y10" s="12"/>
      <c r="Z10" s="12"/>
    </row>
    <row r="11" spans="3:20" s="7" customFormat="1" ht="6.75" customHeight="1">
      <c r="C11" s="53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2:26" s="39" customFormat="1" ht="15.75">
      <c r="B12" s="69" t="s">
        <v>42</v>
      </c>
      <c r="C12" s="70"/>
      <c r="D12" s="45">
        <f>IF(SUM(D10:D11)=0,"",D9/SUM(D10:D11))</f>
      </c>
      <c r="E12" s="45">
        <f>IF(SUM(E10:E11)=0,"",E9/SUM(E10:E11))</f>
      </c>
      <c r="F12" s="45">
        <f>IF(SUM(F10:F11)=0,"",F9/SUM(F10:F11))</f>
      </c>
      <c r="G12" s="45">
        <f>IF(SUM(G10:G11)=0,"",1+SUM(G10:G11)/SUM(G10:G11))</f>
      </c>
      <c r="H12" s="45">
        <f>IF(SUM(H10:H11)=0,"",H9/SUM(H10:H11))</f>
      </c>
      <c r="I12" s="45">
        <f>IF(SUM(I10:I11)=0,"",1+SUM(I10:I11)/SUM(I10:I11))</f>
      </c>
      <c r="J12" s="45">
        <f>IF(SUM(J10:J11)=0,"",J9/SUM(J10:J11))</f>
      </c>
      <c r="K12" s="45">
        <f>IF(SUM(K10:K11)=0,"",1+SUM(K10:K11)/SUM(K10:K11))</f>
      </c>
      <c r="L12" s="45">
        <f>IF(SUM(L10:L11)=0,"",L9/SUM(L10:L11))</f>
      </c>
      <c r="M12" s="45">
        <f>IF(SUM(M10:M11)=0,"",M9/SUM(M10:M11))</f>
      </c>
      <c r="N12" s="45">
        <f>IF(SUM(N10:N11)=0,"",N9/SUM(N10:N11))</f>
      </c>
      <c r="O12" s="45">
        <f>IF(SUM(O10:O11)=0,"",1+SUM(O10:O11)/SUM(O10:O11))</f>
      </c>
      <c r="P12" s="45">
        <f>IF(SUM(P10:P11)=0,"",P9/SUM(P10:P11))</f>
      </c>
      <c r="Q12" s="45">
        <f>IF(SUM(Q10:Q11)=0,"",1+SUM(Q10:Q11)/SUM(Q10:Q11))</f>
      </c>
      <c r="R12" s="45">
        <f>IF(SUM(R10:R11)=0,"",R9/SUM(R10:R11))</f>
      </c>
      <c r="S12" s="45">
        <f>IF(SUM(S10:S11)=0,"",1+SUM(S10:S11)/SUM(S10:S11))</f>
      </c>
      <c r="T12" s="45">
        <f>IF(SUM(T10:T11)=0,"",T9/SUM(T10:T11))</f>
      </c>
      <c r="U12" s="40"/>
      <c r="V12" s="40"/>
      <c r="W12" s="40"/>
      <c r="X12" s="40"/>
      <c r="Y12" s="40"/>
      <c r="Z12" s="40"/>
    </row>
    <row r="13" spans="3:20" s="7" customFormat="1" ht="5.25" customHeight="1">
      <c r="C13" s="9"/>
      <c r="D13" s="4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2:20" s="39" customFormat="1" ht="15.75">
      <c r="B14" s="88" t="s">
        <v>43</v>
      </c>
      <c r="C14" s="89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2:20" s="7" customFormat="1" ht="16.5" customHeight="1">
      <c r="B15" s="37"/>
      <c r="C15" s="50" t="s">
        <v>16</v>
      </c>
      <c r="D15" s="60">
        <f>SUM(E15:X15)</f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2:20" s="7" customFormat="1" ht="16.5" customHeight="1">
      <c r="B16" s="37"/>
      <c r="C16" s="52" t="s">
        <v>44</v>
      </c>
      <c r="D16" s="61">
        <f>SUM(E16:X16)</f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2:20" s="7" customFormat="1" ht="16.5" customHeight="1">
      <c r="B17" s="37"/>
      <c r="C17" s="52" t="s">
        <v>45</v>
      </c>
      <c r="D17" s="61">
        <f aca="true" t="shared" si="0" ref="D17:D26">SUM(E17:X17)</f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2:20" s="7" customFormat="1" ht="16.5" customHeight="1">
      <c r="B18" s="37"/>
      <c r="C18" s="52" t="s">
        <v>46</v>
      </c>
      <c r="D18" s="61">
        <f t="shared" si="0"/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2:20" s="7" customFormat="1" ht="16.5" customHeight="1">
      <c r="B19" s="37"/>
      <c r="C19" s="52" t="s">
        <v>47</v>
      </c>
      <c r="D19" s="61">
        <f t="shared" si="0"/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2:20" s="7" customFormat="1" ht="16.5" customHeight="1">
      <c r="B20" s="37"/>
      <c r="C20" s="52" t="s">
        <v>49</v>
      </c>
      <c r="D20" s="61">
        <f t="shared" si="0"/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2:20" s="7" customFormat="1" ht="16.5" customHeight="1">
      <c r="B21" s="37"/>
      <c r="C21" s="52" t="s">
        <v>50</v>
      </c>
      <c r="D21" s="61">
        <f t="shared" si="0"/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2:20" s="7" customFormat="1" ht="16.5" customHeight="1">
      <c r="B22" s="37"/>
      <c r="C22" s="52" t="s">
        <v>51</v>
      </c>
      <c r="D22" s="61">
        <f t="shared" si="0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2:20" s="7" customFormat="1" ht="16.5" customHeight="1">
      <c r="B23" s="37"/>
      <c r="C23" s="52" t="s">
        <v>52</v>
      </c>
      <c r="D23" s="61">
        <f t="shared" si="0"/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2:20" s="7" customFormat="1" ht="16.5" customHeight="1">
      <c r="B24" s="37"/>
      <c r="C24" s="52" t="s">
        <v>23</v>
      </c>
      <c r="D24" s="61">
        <f t="shared" si="0"/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2:26" s="7" customFormat="1" ht="16.5" customHeight="1">
      <c r="B25" s="37"/>
      <c r="C25" s="52" t="s">
        <v>24</v>
      </c>
      <c r="D25" s="61">
        <f>+D24*0.4</f>
        <v>0</v>
      </c>
      <c r="E25" s="48">
        <f aca="true" t="shared" si="1" ref="E25:Z25">IF(E24&gt;0,"+40%","")</f>
      </c>
      <c r="F25" s="48">
        <f t="shared" si="1"/>
      </c>
      <c r="G25" s="48">
        <f t="shared" si="1"/>
      </c>
      <c r="H25" s="48">
        <f t="shared" si="1"/>
      </c>
      <c r="I25" s="48">
        <f t="shared" si="1"/>
      </c>
      <c r="J25" s="48">
        <f t="shared" si="1"/>
      </c>
      <c r="K25" s="48">
        <f t="shared" si="1"/>
      </c>
      <c r="L25" s="48">
        <f t="shared" si="1"/>
      </c>
      <c r="M25" s="48">
        <f t="shared" si="1"/>
      </c>
      <c r="N25" s="48">
        <f t="shared" si="1"/>
      </c>
      <c r="O25" s="48">
        <f t="shared" si="1"/>
      </c>
      <c r="P25" s="48">
        <f t="shared" si="1"/>
      </c>
      <c r="Q25" s="48">
        <f t="shared" si="1"/>
      </c>
      <c r="R25" s="48">
        <f t="shared" si="1"/>
      </c>
      <c r="S25" s="48">
        <f t="shared" si="1"/>
      </c>
      <c r="T25" s="48">
        <f t="shared" si="1"/>
      </c>
      <c r="U25" s="42">
        <f t="shared" si="1"/>
      </c>
      <c r="V25" s="42">
        <f t="shared" si="1"/>
      </c>
      <c r="W25" s="42">
        <f t="shared" si="1"/>
      </c>
      <c r="X25" s="42">
        <f t="shared" si="1"/>
      </c>
      <c r="Y25" s="42">
        <f t="shared" si="1"/>
      </c>
      <c r="Z25" s="42">
        <f t="shared" si="1"/>
      </c>
    </row>
    <row r="26" spans="2:20" s="7" customFormat="1" ht="16.5" customHeight="1">
      <c r="B26" s="37"/>
      <c r="C26" s="52" t="s">
        <v>11</v>
      </c>
      <c r="D26" s="61">
        <f t="shared" si="0"/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2:26" s="7" customFormat="1" ht="16.5" customHeight="1">
      <c r="B27" s="37"/>
      <c r="C27" s="52" t="s">
        <v>53</v>
      </c>
      <c r="D27" s="61">
        <f>+D26*0.5</f>
        <v>0</v>
      </c>
      <c r="E27" s="48">
        <f aca="true" t="shared" si="2" ref="E27:Z27">IF(E26&gt;0,"+50%","")</f>
      </c>
      <c r="F27" s="48">
        <f t="shared" si="2"/>
      </c>
      <c r="G27" s="48">
        <f t="shared" si="2"/>
      </c>
      <c r="H27" s="48">
        <f t="shared" si="2"/>
      </c>
      <c r="I27" s="48">
        <f t="shared" si="2"/>
      </c>
      <c r="J27" s="48">
        <f t="shared" si="2"/>
      </c>
      <c r="K27" s="48">
        <f t="shared" si="2"/>
      </c>
      <c r="L27" s="48">
        <f t="shared" si="2"/>
      </c>
      <c r="M27" s="48">
        <f t="shared" si="2"/>
      </c>
      <c r="N27" s="48">
        <f t="shared" si="2"/>
      </c>
      <c r="O27" s="48">
        <f t="shared" si="2"/>
      </c>
      <c r="P27" s="48">
        <f t="shared" si="2"/>
      </c>
      <c r="Q27" s="48">
        <f t="shared" si="2"/>
      </c>
      <c r="R27" s="48">
        <f t="shared" si="2"/>
      </c>
      <c r="S27" s="48">
        <f t="shared" si="2"/>
      </c>
      <c r="T27" s="48">
        <f t="shared" si="2"/>
      </c>
      <c r="U27" s="42">
        <f t="shared" si="2"/>
      </c>
      <c r="V27" s="42">
        <f t="shared" si="2"/>
      </c>
      <c r="W27" s="42">
        <f t="shared" si="2"/>
      </c>
      <c r="X27" s="42">
        <f t="shared" si="2"/>
      </c>
      <c r="Y27" s="42">
        <f t="shared" si="2"/>
      </c>
      <c r="Z27" s="42">
        <f t="shared" si="2"/>
      </c>
    </row>
    <row r="28" spans="3:20" s="7" customFormat="1" ht="5.25" customHeight="1">
      <c r="C28" s="53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2:20" s="39" customFormat="1" ht="15.75">
      <c r="B29" s="69" t="s">
        <v>54</v>
      </c>
      <c r="C29" s="70"/>
      <c r="D29" s="49">
        <f aca="true" t="shared" si="3" ref="D29:T29">IF((SUM(D16:D28)=0),0,(D15-SUM(D16:D28))/SUM(D16:D28))</f>
        <v>0</v>
      </c>
      <c r="E29" s="49">
        <f t="shared" si="3"/>
        <v>0</v>
      </c>
      <c r="F29" s="49">
        <f t="shared" si="3"/>
        <v>0</v>
      </c>
      <c r="G29" s="49">
        <f t="shared" si="3"/>
        <v>0</v>
      </c>
      <c r="H29" s="49">
        <f t="shared" si="3"/>
        <v>0</v>
      </c>
      <c r="I29" s="49">
        <f t="shared" si="3"/>
        <v>0</v>
      </c>
      <c r="J29" s="49">
        <f t="shared" si="3"/>
        <v>0</v>
      </c>
      <c r="K29" s="49">
        <f t="shared" si="3"/>
        <v>0</v>
      </c>
      <c r="L29" s="49">
        <f t="shared" si="3"/>
        <v>0</v>
      </c>
      <c r="M29" s="49">
        <f t="shared" si="3"/>
        <v>0</v>
      </c>
      <c r="N29" s="49">
        <f t="shared" si="3"/>
        <v>0</v>
      </c>
      <c r="O29" s="49">
        <f t="shared" si="3"/>
        <v>0</v>
      </c>
      <c r="P29" s="49">
        <f t="shared" si="3"/>
        <v>0</v>
      </c>
      <c r="Q29" s="49">
        <f t="shared" si="3"/>
        <v>0</v>
      </c>
      <c r="R29" s="49">
        <f t="shared" si="3"/>
        <v>0</v>
      </c>
      <c r="S29" s="49">
        <f t="shared" si="3"/>
        <v>0</v>
      </c>
      <c r="T29" s="49">
        <f t="shared" si="3"/>
        <v>0</v>
      </c>
    </row>
  </sheetData>
  <sheetProtection insertColumns="0" insertRows="0" insertHyperlinks="0" deleteColumns="0" deleteRows="0"/>
  <mergeCells count="4">
    <mergeCell ref="B14:C14"/>
    <mergeCell ref="B8:C8"/>
    <mergeCell ref="B29:C29"/>
    <mergeCell ref="B12:C12"/>
  </mergeCells>
  <printOptions/>
  <pageMargins left="0.2" right="0.23" top="0.53" bottom="0.76" header="0.42" footer="0.28"/>
  <pageSetup horizontalDpi="600" verticalDpi="600" orientation="landscape" paperSize="9" r:id="rId2"/>
  <headerFooter alignWithMargins="0">
    <oddFooter>&amp;C&amp;"Calibri,Gras italique"&amp;11                   
                                                          Modèle mis à disposition par&amp;R
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29"/>
  <sheetViews>
    <sheetView showGridLines="0" view="pageBreakPreview" zoomScaleSheetLayoutView="100" workbookViewId="0" topLeftCell="A1">
      <pane xSplit="4" ySplit="6" topLeftCell="M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4" activeCellId="2" sqref="D6:T6 B8:C8 B14:C14"/>
    </sheetView>
  </sheetViews>
  <sheetFormatPr defaultColWidth="11.421875" defaultRowHeight="12.75"/>
  <cols>
    <col min="1" max="1" width="2.421875" style="3" customWidth="1"/>
    <col min="2" max="2" width="2.140625" style="3" customWidth="1"/>
    <col min="3" max="3" width="51.57421875" style="3" customWidth="1"/>
    <col min="4" max="4" width="11.140625" style="3" customWidth="1"/>
    <col min="5" max="20" width="11.00390625" style="3" customWidth="1"/>
    <col min="21" max="16384" width="11.421875" style="3" customWidth="1"/>
  </cols>
  <sheetData>
    <row r="2" spans="3:6" ht="18.75">
      <c r="C2" s="4" t="str">
        <f>+'Prévisionnel Résultat'!E2</f>
        <v>Mon Entreprise</v>
      </c>
      <c r="D2" s="4"/>
      <c r="E2" s="4"/>
      <c r="F2" s="4"/>
    </row>
    <row r="3" s="6" customFormat="1" ht="15.75" customHeight="1">
      <c r="F3" s="8"/>
    </row>
    <row r="4" spans="3:6" s="6" customFormat="1" ht="15.75" customHeight="1">
      <c r="C4" s="1" t="str">
        <f>"Calcul marge "&amp;'Prévisionnel Résultat'!G6</f>
        <v>Calcul marge Année 2</v>
      </c>
      <c r="F4" s="8"/>
    </row>
    <row r="5" spans="3:6" s="6" customFormat="1" ht="19.5" customHeight="1">
      <c r="C5" s="1"/>
      <c r="F5" s="8"/>
    </row>
    <row r="6" spans="3:20" ht="15">
      <c r="C6" s="2" t="s">
        <v>40</v>
      </c>
      <c r="D6" s="87" t="s">
        <v>48</v>
      </c>
      <c r="E6" s="87" t="s">
        <v>35</v>
      </c>
      <c r="F6" s="87" t="s">
        <v>36</v>
      </c>
      <c r="G6" s="87" t="s">
        <v>37</v>
      </c>
      <c r="H6" s="87" t="s">
        <v>57</v>
      </c>
      <c r="I6" s="87" t="s">
        <v>58</v>
      </c>
      <c r="J6" s="87" t="s">
        <v>59</v>
      </c>
      <c r="K6" s="87" t="s">
        <v>60</v>
      </c>
      <c r="L6" s="87" t="s">
        <v>61</v>
      </c>
      <c r="M6" s="87" t="s">
        <v>62</v>
      </c>
      <c r="N6" s="87" t="s">
        <v>63</v>
      </c>
      <c r="O6" s="87" t="s">
        <v>64</v>
      </c>
      <c r="P6" s="87" t="s">
        <v>65</v>
      </c>
      <c r="Q6" s="87" t="s">
        <v>66</v>
      </c>
      <c r="R6" s="87" t="s">
        <v>67</v>
      </c>
      <c r="S6" s="87" t="s">
        <v>68</v>
      </c>
      <c r="T6" s="87" t="s">
        <v>69</v>
      </c>
    </row>
    <row r="7" spans="3:20" ht="6" customHeight="1">
      <c r="C7" s="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2:20" s="39" customFormat="1" ht="15.75">
      <c r="B8" s="88" t="s">
        <v>38</v>
      </c>
      <c r="C8" s="89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2:26" s="7" customFormat="1" ht="16.5" customHeight="1">
      <c r="B9" s="37"/>
      <c r="C9" s="50" t="s">
        <v>39</v>
      </c>
      <c r="D9" s="58">
        <f>SUM(E9:X9)</f>
        <v>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12"/>
      <c r="V9" s="12"/>
      <c r="W9" s="12"/>
      <c r="X9" s="12"/>
      <c r="Y9" s="12"/>
      <c r="Z9" s="12"/>
    </row>
    <row r="10" spans="2:26" s="7" customFormat="1" ht="16.5" customHeight="1">
      <c r="B10" s="37"/>
      <c r="C10" s="51" t="s">
        <v>41</v>
      </c>
      <c r="D10" s="59">
        <f>SUM(E10:X10)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2"/>
      <c r="V10" s="12"/>
      <c r="W10" s="12"/>
      <c r="X10" s="12"/>
      <c r="Y10" s="12"/>
      <c r="Z10" s="12"/>
    </row>
    <row r="11" spans="3:20" s="7" customFormat="1" ht="6.75" customHeight="1">
      <c r="C11" s="53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2:26" s="39" customFormat="1" ht="15.75">
      <c r="B12" s="69" t="s">
        <v>42</v>
      </c>
      <c r="C12" s="70"/>
      <c r="D12" s="45">
        <f>IF(SUM(D10:D11)=0,"",D9/SUM(D10:D11))</f>
      </c>
      <c r="E12" s="45">
        <f>IF(SUM(E10:E11)=0,"",E9/SUM(E10:E11))</f>
      </c>
      <c r="F12" s="45">
        <f>IF(SUM(F10:F11)=0,"",F9/SUM(F10:F11))</f>
      </c>
      <c r="G12" s="45">
        <f>IF(SUM(G10:G11)=0,"",1+SUM(G10:G11)/SUM(G10:G11))</f>
      </c>
      <c r="H12" s="45">
        <f>IF(SUM(H10:H11)=0,"",H9/SUM(H10:H11))</f>
      </c>
      <c r="I12" s="45">
        <f>IF(SUM(I10:I11)=0,"",1+SUM(I10:I11)/SUM(I10:I11))</f>
      </c>
      <c r="J12" s="45">
        <f>IF(SUM(J10:J11)=0,"",J9/SUM(J10:J11))</f>
      </c>
      <c r="K12" s="45">
        <f>IF(SUM(K10:K11)=0,"",1+SUM(K10:K11)/SUM(K10:K11))</f>
      </c>
      <c r="L12" s="45">
        <f>IF(SUM(L10:L11)=0,"",L9/SUM(L10:L11))</f>
      </c>
      <c r="M12" s="45">
        <f>IF(SUM(M10:M11)=0,"",M9/SUM(M10:M11))</f>
      </c>
      <c r="N12" s="45">
        <f>IF(SUM(N10:N11)=0,"",N9/SUM(N10:N11))</f>
      </c>
      <c r="O12" s="45">
        <f>IF(SUM(O10:O11)=0,"",1+SUM(O10:O11)/SUM(O10:O11))</f>
      </c>
      <c r="P12" s="45">
        <f>IF(SUM(P10:P11)=0,"",P9/SUM(P10:P11))</f>
      </c>
      <c r="Q12" s="45">
        <f>IF(SUM(Q10:Q11)=0,"",1+SUM(Q10:Q11)/SUM(Q10:Q11))</f>
      </c>
      <c r="R12" s="45">
        <f>IF(SUM(R10:R11)=0,"",R9/SUM(R10:R11))</f>
      </c>
      <c r="S12" s="45">
        <f>IF(SUM(S10:S11)=0,"",1+SUM(S10:S11)/SUM(S10:S11))</f>
      </c>
      <c r="T12" s="45">
        <f>IF(SUM(T10:T11)=0,"",T9/SUM(T10:T11))</f>
      </c>
      <c r="U12" s="40"/>
      <c r="V12" s="40"/>
      <c r="W12" s="40"/>
      <c r="X12" s="40"/>
      <c r="Y12" s="40"/>
      <c r="Z12" s="40"/>
    </row>
    <row r="13" spans="3:20" s="7" customFormat="1" ht="5.25" customHeight="1">
      <c r="C13" s="9"/>
      <c r="D13" s="4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2:20" s="39" customFormat="1" ht="15.75">
      <c r="B14" s="88" t="s">
        <v>43</v>
      </c>
      <c r="C14" s="89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2:20" s="7" customFormat="1" ht="16.5" customHeight="1">
      <c r="B15" s="37"/>
      <c r="C15" s="50" t="s">
        <v>16</v>
      </c>
      <c r="D15" s="60">
        <f aca="true" t="shared" si="0" ref="D15:D24">SUM(E15:X15)</f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2:20" s="7" customFormat="1" ht="16.5" customHeight="1">
      <c r="B16" s="37"/>
      <c r="C16" s="52" t="s">
        <v>44</v>
      </c>
      <c r="D16" s="61">
        <f t="shared" si="0"/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2:20" s="7" customFormat="1" ht="16.5" customHeight="1">
      <c r="B17" s="37"/>
      <c r="C17" s="52" t="s">
        <v>45</v>
      </c>
      <c r="D17" s="61">
        <f t="shared" si="0"/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2:20" s="7" customFormat="1" ht="16.5" customHeight="1">
      <c r="B18" s="37"/>
      <c r="C18" s="52" t="s">
        <v>46</v>
      </c>
      <c r="D18" s="61">
        <f t="shared" si="0"/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2:20" s="7" customFormat="1" ht="16.5" customHeight="1">
      <c r="B19" s="37"/>
      <c r="C19" s="52" t="s">
        <v>47</v>
      </c>
      <c r="D19" s="61">
        <f t="shared" si="0"/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2:20" s="7" customFormat="1" ht="16.5" customHeight="1">
      <c r="B20" s="37"/>
      <c r="C20" s="52" t="s">
        <v>49</v>
      </c>
      <c r="D20" s="61">
        <f t="shared" si="0"/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2:20" s="7" customFormat="1" ht="16.5" customHeight="1">
      <c r="B21" s="37"/>
      <c r="C21" s="52" t="s">
        <v>50</v>
      </c>
      <c r="D21" s="61">
        <f t="shared" si="0"/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2:20" s="7" customFormat="1" ht="16.5" customHeight="1">
      <c r="B22" s="37"/>
      <c r="C22" s="52" t="s">
        <v>51</v>
      </c>
      <c r="D22" s="61">
        <f t="shared" si="0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2:20" s="7" customFormat="1" ht="16.5" customHeight="1">
      <c r="B23" s="37"/>
      <c r="C23" s="52" t="s">
        <v>52</v>
      </c>
      <c r="D23" s="61">
        <f t="shared" si="0"/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2:20" s="7" customFormat="1" ht="16.5" customHeight="1">
      <c r="B24" s="37"/>
      <c r="C24" s="52" t="s">
        <v>23</v>
      </c>
      <c r="D24" s="61">
        <f t="shared" si="0"/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2:26" s="7" customFormat="1" ht="16.5" customHeight="1">
      <c r="B25" s="37"/>
      <c r="C25" s="52" t="s">
        <v>24</v>
      </c>
      <c r="D25" s="61">
        <f>+D24*0.4</f>
        <v>0</v>
      </c>
      <c r="E25" s="48">
        <f aca="true" t="shared" si="1" ref="E25:Z25">IF(E24&gt;0,"+40%","")</f>
      </c>
      <c r="F25" s="48">
        <f t="shared" si="1"/>
      </c>
      <c r="G25" s="48">
        <f t="shared" si="1"/>
      </c>
      <c r="H25" s="48">
        <f t="shared" si="1"/>
      </c>
      <c r="I25" s="48">
        <f t="shared" si="1"/>
      </c>
      <c r="J25" s="48">
        <f t="shared" si="1"/>
      </c>
      <c r="K25" s="48">
        <f t="shared" si="1"/>
      </c>
      <c r="L25" s="48">
        <f t="shared" si="1"/>
      </c>
      <c r="M25" s="48">
        <f t="shared" si="1"/>
      </c>
      <c r="N25" s="48">
        <f t="shared" si="1"/>
      </c>
      <c r="O25" s="48">
        <f t="shared" si="1"/>
      </c>
      <c r="P25" s="48">
        <f t="shared" si="1"/>
      </c>
      <c r="Q25" s="48">
        <f t="shared" si="1"/>
      </c>
      <c r="R25" s="48">
        <f t="shared" si="1"/>
      </c>
      <c r="S25" s="48">
        <f t="shared" si="1"/>
      </c>
      <c r="T25" s="48">
        <f t="shared" si="1"/>
      </c>
      <c r="U25" s="42">
        <f t="shared" si="1"/>
      </c>
      <c r="V25" s="42">
        <f t="shared" si="1"/>
      </c>
      <c r="W25" s="42">
        <f t="shared" si="1"/>
      </c>
      <c r="X25" s="42">
        <f t="shared" si="1"/>
      </c>
      <c r="Y25" s="42">
        <f t="shared" si="1"/>
      </c>
      <c r="Z25" s="42">
        <f t="shared" si="1"/>
      </c>
    </row>
    <row r="26" spans="2:20" s="7" customFormat="1" ht="16.5" customHeight="1">
      <c r="B26" s="37"/>
      <c r="C26" s="52" t="s">
        <v>11</v>
      </c>
      <c r="D26" s="61">
        <f>SUM(E26:X26)</f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2:26" s="7" customFormat="1" ht="16.5" customHeight="1">
      <c r="B27" s="37"/>
      <c r="C27" s="52" t="s">
        <v>53</v>
      </c>
      <c r="D27" s="61">
        <f>+D26*0.5</f>
        <v>0</v>
      </c>
      <c r="E27" s="48">
        <f aca="true" t="shared" si="2" ref="E27:Z27">IF(E26&gt;0,"+50%","")</f>
      </c>
      <c r="F27" s="48">
        <f t="shared" si="2"/>
      </c>
      <c r="G27" s="48">
        <f t="shared" si="2"/>
      </c>
      <c r="H27" s="48">
        <f t="shared" si="2"/>
      </c>
      <c r="I27" s="48">
        <f t="shared" si="2"/>
      </c>
      <c r="J27" s="48">
        <f t="shared" si="2"/>
      </c>
      <c r="K27" s="48">
        <f t="shared" si="2"/>
      </c>
      <c r="L27" s="48">
        <f t="shared" si="2"/>
      </c>
      <c r="M27" s="48">
        <f t="shared" si="2"/>
      </c>
      <c r="N27" s="48">
        <f t="shared" si="2"/>
      </c>
      <c r="O27" s="48">
        <f t="shared" si="2"/>
      </c>
      <c r="P27" s="48">
        <f t="shared" si="2"/>
      </c>
      <c r="Q27" s="48">
        <f t="shared" si="2"/>
      </c>
      <c r="R27" s="48">
        <f t="shared" si="2"/>
      </c>
      <c r="S27" s="48">
        <f t="shared" si="2"/>
      </c>
      <c r="T27" s="48">
        <f t="shared" si="2"/>
      </c>
      <c r="U27" s="42">
        <f t="shared" si="2"/>
      </c>
      <c r="V27" s="42">
        <f t="shared" si="2"/>
      </c>
      <c r="W27" s="42">
        <f t="shared" si="2"/>
      </c>
      <c r="X27" s="42">
        <f t="shared" si="2"/>
      </c>
      <c r="Y27" s="42">
        <f t="shared" si="2"/>
      </c>
      <c r="Z27" s="42">
        <f t="shared" si="2"/>
      </c>
    </row>
    <row r="28" spans="3:20" s="7" customFormat="1" ht="5.25" customHeight="1">
      <c r="C28" s="53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2:20" s="39" customFormat="1" ht="15.75">
      <c r="B29" s="69" t="s">
        <v>54</v>
      </c>
      <c r="C29" s="70"/>
      <c r="D29" s="49">
        <f aca="true" t="shared" si="3" ref="D29:T29">IF((SUM(D16:D28)=0),0,(D15-SUM(D16:D28))/SUM(D16:D28))</f>
        <v>0</v>
      </c>
      <c r="E29" s="49">
        <f t="shared" si="3"/>
        <v>0</v>
      </c>
      <c r="F29" s="49">
        <f t="shared" si="3"/>
        <v>0</v>
      </c>
      <c r="G29" s="49">
        <f t="shared" si="3"/>
        <v>0</v>
      </c>
      <c r="H29" s="49">
        <f t="shared" si="3"/>
        <v>0</v>
      </c>
      <c r="I29" s="49">
        <f t="shared" si="3"/>
        <v>0</v>
      </c>
      <c r="J29" s="49">
        <f t="shared" si="3"/>
        <v>0</v>
      </c>
      <c r="K29" s="49">
        <f t="shared" si="3"/>
        <v>0</v>
      </c>
      <c r="L29" s="49">
        <f t="shared" si="3"/>
        <v>0</v>
      </c>
      <c r="M29" s="49">
        <f t="shared" si="3"/>
        <v>0</v>
      </c>
      <c r="N29" s="49">
        <f t="shared" si="3"/>
        <v>0</v>
      </c>
      <c r="O29" s="49">
        <f t="shared" si="3"/>
        <v>0</v>
      </c>
      <c r="P29" s="49">
        <f t="shared" si="3"/>
        <v>0</v>
      </c>
      <c r="Q29" s="49">
        <f t="shared" si="3"/>
        <v>0</v>
      </c>
      <c r="R29" s="49">
        <f t="shared" si="3"/>
        <v>0</v>
      </c>
      <c r="S29" s="49">
        <f t="shared" si="3"/>
        <v>0</v>
      </c>
      <c r="T29" s="49">
        <f t="shared" si="3"/>
        <v>0</v>
      </c>
    </row>
  </sheetData>
  <sheetProtection insertColumns="0" insertRows="0" insertHyperlinks="0" deleteColumns="0" deleteRows="0"/>
  <mergeCells count="4">
    <mergeCell ref="B14:C14"/>
    <mergeCell ref="B8:C8"/>
    <mergeCell ref="B29:C29"/>
    <mergeCell ref="B12:C12"/>
  </mergeCells>
  <printOptions/>
  <pageMargins left="0.2" right="0.23" top="0.53" bottom="0.76" header="0.42" footer="0.28"/>
  <pageSetup horizontalDpi="600" verticalDpi="600" orientation="landscape" paperSize="9" r:id="rId2"/>
  <headerFooter alignWithMargins="0">
    <oddFooter>&amp;C&amp;"Calibri,Gras italique"&amp;11                   
                                                          Modèle mis à disposition par&amp;R
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Z29"/>
  <sheetViews>
    <sheetView showGridLines="0" view="pageBreakPreview" zoomScaleSheetLayoutView="100" workbookViewId="0" topLeftCell="A1">
      <pane xSplit="4" ySplit="6" topLeftCell="E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4" activeCellId="2" sqref="D6:T6 B8:C8 B14:C14"/>
    </sheetView>
  </sheetViews>
  <sheetFormatPr defaultColWidth="11.421875" defaultRowHeight="12.75"/>
  <cols>
    <col min="1" max="1" width="2.421875" style="3" customWidth="1"/>
    <col min="2" max="2" width="2.140625" style="3" customWidth="1"/>
    <col min="3" max="3" width="51.57421875" style="3" customWidth="1"/>
    <col min="4" max="4" width="11.140625" style="3" customWidth="1"/>
    <col min="5" max="20" width="11.00390625" style="3" customWidth="1"/>
    <col min="21" max="16384" width="11.421875" style="3" customWidth="1"/>
  </cols>
  <sheetData>
    <row r="2" spans="3:6" ht="18.75">
      <c r="C2" s="4" t="str">
        <f>+'Prévisionnel Résultat'!E2</f>
        <v>Mon Entreprise</v>
      </c>
      <c r="D2" s="4"/>
      <c r="E2" s="4"/>
      <c r="F2" s="4"/>
    </row>
    <row r="3" s="6" customFormat="1" ht="15.75" customHeight="1">
      <c r="F3" s="8"/>
    </row>
    <row r="4" spans="3:6" s="6" customFormat="1" ht="15.75" customHeight="1">
      <c r="C4" s="1" t="str">
        <f>"Calcul marge "&amp;'Prévisionnel Résultat'!H6</f>
        <v>Calcul marge Année 3</v>
      </c>
      <c r="F4" s="8"/>
    </row>
    <row r="5" spans="3:6" s="6" customFormat="1" ht="19.5" customHeight="1">
      <c r="C5" s="1"/>
      <c r="F5" s="8"/>
    </row>
    <row r="6" spans="3:20" ht="15">
      <c r="C6" s="2" t="s">
        <v>40</v>
      </c>
      <c r="D6" s="87" t="s">
        <v>48</v>
      </c>
      <c r="E6" s="87" t="s">
        <v>35</v>
      </c>
      <c r="F6" s="87" t="s">
        <v>36</v>
      </c>
      <c r="G6" s="87" t="s">
        <v>37</v>
      </c>
      <c r="H6" s="87" t="s">
        <v>57</v>
      </c>
      <c r="I6" s="87" t="s">
        <v>58</v>
      </c>
      <c r="J6" s="87" t="s">
        <v>59</v>
      </c>
      <c r="K6" s="87" t="s">
        <v>60</v>
      </c>
      <c r="L6" s="87" t="s">
        <v>61</v>
      </c>
      <c r="M6" s="87" t="s">
        <v>62</v>
      </c>
      <c r="N6" s="87" t="s">
        <v>63</v>
      </c>
      <c r="O6" s="87" t="s">
        <v>64</v>
      </c>
      <c r="P6" s="87" t="s">
        <v>65</v>
      </c>
      <c r="Q6" s="87" t="s">
        <v>66</v>
      </c>
      <c r="R6" s="87" t="s">
        <v>67</v>
      </c>
      <c r="S6" s="87" t="s">
        <v>68</v>
      </c>
      <c r="T6" s="87" t="s">
        <v>69</v>
      </c>
    </row>
    <row r="7" spans="3:20" ht="6" customHeight="1">
      <c r="C7" s="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2:20" s="39" customFormat="1" ht="15.75">
      <c r="B8" s="88" t="s">
        <v>38</v>
      </c>
      <c r="C8" s="89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2:26" s="7" customFormat="1" ht="16.5" customHeight="1">
      <c r="B9" s="37"/>
      <c r="C9" s="50" t="s">
        <v>39</v>
      </c>
      <c r="D9" s="58">
        <f>SUM(E9:X9)</f>
        <v>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12"/>
      <c r="V9" s="12"/>
      <c r="W9" s="12"/>
      <c r="X9" s="12"/>
      <c r="Y9" s="12"/>
      <c r="Z9" s="12"/>
    </row>
    <row r="10" spans="2:26" s="7" customFormat="1" ht="16.5" customHeight="1">
      <c r="B10" s="37"/>
      <c r="C10" s="51" t="s">
        <v>41</v>
      </c>
      <c r="D10" s="59">
        <f>SUM(E10:X10)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2"/>
      <c r="V10" s="12"/>
      <c r="W10" s="12"/>
      <c r="X10" s="12"/>
      <c r="Y10" s="12"/>
      <c r="Z10" s="12"/>
    </row>
    <row r="11" spans="3:20" s="7" customFormat="1" ht="6.75" customHeight="1">
      <c r="C11" s="53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2:26" s="39" customFormat="1" ht="15.75">
      <c r="B12" s="69" t="s">
        <v>42</v>
      </c>
      <c r="C12" s="70"/>
      <c r="D12" s="45">
        <f>IF(SUM(D10:D11)=0,"",D9/SUM(D10:D11))</f>
      </c>
      <c r="E12" s="45">
        <f>IF(SUM(E10:E11)=0,"",E9/SUM(E10:E11))</f>
      </c>
      <c r="F12" s="45">
        <f>IF(SUM(F10:F11)=0,"",F9/SUM(F10:F11))</f>
      </c>
      <c r="G12" s="45">
        <f>IF(SUM(G10:G11)=0,"",1+SUM(G10:G11)/SUM(G10:G11))</f>
      </c>
      <c r="H12" s="45">
        <f>IF(SUM(H10:H11)=0,"",H9/SUM(H10:H11))</f>
      </c>
      <c r="I12" s="45">
        <f>IF(SUM(I10:I11)=0,"",1+SUM(I10:I11)/SUM(I10:I11))</f>
      </c>
      <c r="J12" s="45">
        <f>IF(SUM(J10:J11)=0,"",J9/SUM(J10:J11))</f>
      </c>
      <c r="K12" s="45">
        <f>IF(SUM(K10:K11)=0,"",1+SUM(K10:K11)/SUM(K10:K11))</f>
      </c>
      <c r="L12" s="45">
        <f>IF(SUM(L10:L11)=0,"",L9/SUM(L10:L11))</f>
      </c>
      <c r="M12" s="45">
        <f>IF(SUM(M10:M11)=0,"",M9/SUM(M10:M11))</f>
      </c>
      <c r="N12" s="45">
        <f>IF(SUM(N10:N11)=0,"",N9/SUM(N10:N11))</f>
      </c>
      <c r="O12" s="45">
        <f>IF(SUM(O10:O11)=0,"",1+SUM(O10:O11)/SUM(O10:O11))</f>
      </c>
      <c r="P12" s="45">
        <f>IF(SUM(P10:P11)=0,"",P9/SUM(P10:P11))</f>
      </c>
      <c r="Q12" s="45">
        <f>IF(SUM(Q10:Q11)=0,"",1+SUM(Q10:Q11)/SUM(Q10:Q11))</f>
      </c>
      <c r="R12" s="45">
        <f>IF(SUM(R10:R11)=0,"",R9/SUM(R10:R11))</f>
      </c>
      <c r="S12" s="45">
        <f>IF(SUM(S10:S11)=0,"",1+SUM(S10:S11)/SUM(S10:S11))</f>
      </c>
      <c r="T12" s="45">
        <f>IF(SUM(T10:T11)=0,"",T9/SUM(T10:T11))</f>
      </c>
      <c r="U12" s="40"/>
      <c r="V12" s="40"/>
      <c r="W12" s="40"/>
      <c r="X12" s="40"/>
      <c r="Y12" s="40"/>
      <c r="Z12" s="40"/>
    </row>
    <row r="13" spans="3:20" s="7" customFormat="1" ht="5.25" customHeight="1">
      <c r="C13" s="9"/>
      <c r="D13" s="4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2:20" s="39" customFormat="1" ht="15.75">
      <c r="B14" s="88" t="s">
        <v>43</v>
      </c>
      <c r="C14" s="89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2:20" s="7" customFormat="1" ht="16.5" customHeight="1">
      <c r="B15" s="37"/>
      <c r="C15" s="50" t="s">
        <v>16</v>
      </c>
      <c r="D15" s="60">
        <f aca="true" t="shared" si="0" ref="D15:D24">SUM(E15:X15)</f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2:20" s="7" customFormat="1" ht="16.5" customHeight="1">
      <c r="B16" s="37"/>
      <c r="C16" s="52" t="s">
        <v>44</v>
      </c>
      <c r="D16" s="61">
        <f t="shared" si="0"/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2:20" s="7" customFormat="1" ht="16.5" customHeight="1">
      <c r="B17" s="37"/>
      <c r="C17" s="52" t="s">
        <v>45</v>
      </c>
      <c r="D17" s="61">
        <f t="shared" si="0"/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2:20" s="7" customFormat="1" ht="16.5" customHeight="1">
      <c r="B18" s="37"/>
      <c r="C18" s="52" t="s">
        <v>46</v>
      </c>
      <c r="D18" s="61">
        <f t="shared" si="0"/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2:20" s="7" customFormat="1" ht="16.5" customHeight="1">
      <c r="B19" s="37"/>
      <c r="C19" s="52" t="s">
        <v>47</v>
      </c>
      <c r="D19" s="61">
        <f t="shared" si="0"/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2:20" s="7" customFormat="1" ht="16.5" customHeight="1">
      <c r="B20" s="37"/>
      <c r="C20" s="52" t="s">
        <v>49</v>
      </c>
      <c r="D20" s="61">
        <f t="shared" si="0"/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2:20" s="7" customFormat="1" ht="16.5" customHeight="1">
      <c r="B21" s="37"/>
      <c r="C21" s="52" t="s">
        <v>50</v>
      </c>
      <c r="D21" s="61">
        <f t="shared" si="0"/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2:20" s="7" customFormat="1" ht="16.5" customHeight="1">
      <c r="B22" s="37"/>
      <c r="C22" s="52" t="s">
        <v>51</v>
      </c>
      <c r="D22" s="61">
        <f t="shared" si="0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2:20" s="7" customFormat="1" ht="16.5" customHeight="1">
      <c r="B23" s="37"/>
      <c r="C23" s="52" t="s">
        <v>52</v>
      </c>
      <c r="D23" s="61">
        <f t="shared" si="0"/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2:20" s="7" customFormat="1" ht="16.5" customHeight="1">
      <c r="B24" s="37"/>
      <c r="C24" s="52" t="s">
        <v>23</v>
      </c>
      <c r="D24" s="61">
        <f t="shared" si="0"/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2:26" s="7" customFormat="1" ht="16.5" customHeight="1">
      <c r="B25" s="37"/>
      <c r="C25" s="52" t="s">
        <v>24</v>
      </c>
      <c r="D25" s="61">
        <f>+D24*0.4</f>
        <v>0</v>
      </c>
      <c r="E25" s="48">
        <f aca="true" t="shared" si="1" ref="E25:Z25">IF(E24&gt;0,"+40%","")</f>
      </c>
      <c r="F25" s="48">
        <f t="shared" si="1"/>
      </c>
      <c r="G25" s="48">
        <f t="shared" si="1"/>
      </c>
      <c r="H25" s="48">
        <f t="shared" si="1"/>
      </c>
      <c r="I25" s="48">
        <f t="shared" si="1"/>
      </c>
      <c r="J25" s="48">
        <f t="shared" si="1"/>
      </c>
      <c r="K25" s="48">
        <f t="shared" si="1"/>
      </c>
      <c r="L25" s="48">
        <f t="shared" si="1"/>
      </c>
      <c r="M25" s="48">
        <f t="shared" si="1"/>
      </c>
      <c r="N25" s="48">
        <f t="shared" si="1"/>
      </c>
      <c r="O25" s="48">
        <f t="shared" si="1"/>
      </c>
      <c r="P25" s="48">
        <f t="shared" si="1"/>
      </c>
      <c r="Q25" s="48">
        <f t="shared" si="1"/>
      </c>
      <c r="R25" s="48">
        <f t="shared" si="1"/>
      </c>
      <c r="S25" s="48">
        <f t="shared" si="1"/>
      </c>
      <c r="T25" s="48">
        <f t="shared" si="1"/>
      </c>
      <c r="U25" s="42">
        <f t="shared" si="1"/>
      </c>
      <c r="V25" s="42">
        <f t="shared" si="1"/>
      </c>
      <c r="W25" s="42">
        <f t="shared" si="1"/>
      </c>
      <c r="X25" s="42">
        <f t="shared" si="1"/>
      </c>
      <c r="Y25" s="42">
        <f t="shared" si="1"/>
      </c>
      <c r="Z25" s="42">
        <f t="shared" si="1"/>
      </c>
    </row>
    <row r="26" spans="2:20" s="7" customFormat="1" ht="16.5" customHeight="1">
      <c r="B26" s="37"/>
      <c r="C26" s="52" t="s">
        <v>11</v>
      </c>
      <c r="D26" s="61">
        <f>SUM(E26:X26)</f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2:26" s="7" customFormat="1" ht="16.5" customHeight="1">
      <c r="B27" s="37"/>
      <c r="C27" s="52" t="s">
        <v>53</v>
      </c>
      <c r="D27" s="61">
        <f>+D26*0.5</f>
        <v>0</v>
      </c>
      <c r="E27" s="48">
        <f aca="true" t="shared" si="2" ref="E27:Z27">IF(E26&gt;0,"+50%","")</f>
      </c>
      <c r="F27" s="48">
        <f t="shared" si="2"/>
      </c>
      <c r="G27" s="48">
        <f t="shared" si="2"/>
      </c>
      <c r="H27" s="48">
        <f t="shared" si="2"/>
      </c>
      <c r="I27" s="48">
        <f t="shared" si="2"/>
      </c>
      <c r="J27" s="48">
        <f t="shared" si="2"/>
      </c>
      <c r="K27" s="48">
        <f t="shared" si="2"/>
      </c>
      <c r="L27" s="48">
        <f t="shared" si="2"/>
      </c>
      <c r="M27" s="48">
        <f t="shared" si="2"/>
      </c>
      <c r="N27" s="48">
        <f t="shared" si="2"/>
      </c>
      <c r="O27" s="48">
        <f t="shared" si="2"/>
      </c>
      <c r="P27" s="48">
        <f t="shared" si="2"/>
      </c>
      <c r="Q27" s="48">
        <f t="shared" si="2"/>
      </c>
      <c r="R27" s="48">
        <f t="shared" si="2"/>
      </c>
      <c r="S27" s="48">
        <f t="shared" si="2"/>
      </c>
      <c r="T27" s="48">
        <f t="shared" si="2"/>
      </c>
      <c r="U27" s="42">
        <f t="shared" si="2"/>
      </c>
      <c r="V27" s="42">
        <f t="shared" si="2"/>
      </c>
      <c r="W27" s="42">
        <f t="shared" si="2"/>
      </c>
      <c r="X27" s="42">
        <f t="shared" si="2"/>
      </c>
      <c r="Y27" s="42">
        <f t="shared" si="2"/>
      </c>
      <c r="Z27" s="42">
        <f t="shared" si="2"/>
      </c>
    </row>
    <row r="28" spans="3:20" s="7" customFormat="1" ht="5.25" customHeight="1">
      <c r="C28" s="53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2:20" s="39" customFormat="1" ht="15.75">
      <c r="B29" s="69" t="s">
        <v>54</v>
      </c>
      <c r="C29" s="70"/>
      <c r="D29" s="49">
        <f aca="true" t="shared" si="3" ref="D29:T29">IF((SUM(D16:D28)=0),0,(D15-SUM(D16:D28))/SUM(D16:D28))</f>
        <v>0</v>
      </c>
      <c r="E29" s="49">
        <f t="shared" si="3"/>
        <v>0</v>
      </c>
      <c r="F29" s="49">
        <f t="shared" si="3"/>
        <v>0</v>
      </c>
      <c r="G29" s="49">
        <f t="shared" si="3"/>
        <v>0</v>
      </c>
      <c r="H29" s="49">
        <f t="shared" si="3"/>
        <v>0</v>
      </c>
      <c r="I29" s="49">
        <f t="shared" si="3"/>
        <v>0</v>
      </c>
      <c r="J29" s="49">
        <f t="shared" si="3"/>
        <v>0</v>
      </c>
      <c r="K29" s="49">
        <f t="shared" si="3"/>
        <v>0</v>
      </c>
      <c r="L29" s="49">
        <f t="shared" si="3"/>
        <v>0</v>
      </c>
      <c r="M29" s="49">
        <f t="shared" si="3"/>
        <v>0</v>
      </c>
      <c r="N29" s="49">
        <f t="shared" si="3"/>
        <v>0</v>
      </c>
      <c r="O29" s="49">
        <f t="shared" si="3"/>
        <v>0</v>
      </c>
      <c r="P29" s="49">
        <f t="shared" si="3"/>
        <v>0</v>
      </c>
      <c r="Q29" s="49">
        <f t="shared" si="3"/>
        <v>0</v>
      </c>
      <c r="R29" s="49">
        <f t="shared" si="3"/>
        <v>0</v>
      </c>
      <c r="S29" s="49">
        <f t="shared" si="3"/>
        <v>0</v>
      </c>
      <c r="T29" s="49">
        <f t="shared" si="3"/>
        <v>0</v>
      </c>
    </row>
  </sheetData>
  <sheetProtection insertColumns="0" insertRows="0" insertHyperlinks="0" deleteColumns="0" deleteRows="0"/>
  <mergeCells count="4">
    <mergeCell ref="B14:C14"/>
    <mergeCell ref="B8:C8"/>
    <mergeCell ref="B29:C29"/>
    <mergeCell ref="B12:C12"/>
  </mergeCells>
  <printOptions/>
  <pageMargins left="0.2" right="0.23" top="0.53" bottom="0.76" header="0.42" footer="0.28"/>
  <pageSetup horizontalDpi="600" verticalDpi="600" orientation="landscape" paperSize="9" r:id="rId2"/>
  <headerFooter alignWithMargins="0">
    <oddFooter>&amp;C&amp;"Calibri,Gras italique"&amp;11                   
                                                          Modèle mis à disposition par&amp;R
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du résultat prévisionnel</dc:title>
  <dc:subject/>
  <dc:creator>monexpertcreation.fr</dc:creator>
  <cp:keywords/>
  <dc:description/>
  <cp:lastModifiedBy>WilLyn</cp:lastModifiedBy>
  <cp:lastPrinted>2014-09-26T08:48:09Z</cp:lastPrinted>
  <dcterms:created xsi:type="dcterms:W3CDTF">2010-09-30T12:54:07Z</dcterms:created>
  <dcterms:modified xsi:type="dcterms:W3CDTF">2014-09-26T08:48:11Z</dcterms:modified>
  <cp:category/>
  <cp:version/>
  <cp:contentType/>
  <cp:contentStatus/>
</cp:coreProperties>
</file>