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euil2" sheetId="2" r:id="rId1"/>
    <sheet name="Feuil1" sheetId="1" r:id="rId2"/>
  </sheets>
  <calcPr calcId="152511"/>
  <fileRecoveryPr repairLoad="1"/>
</workbook>
</file>

<file path=xl/calcChain.xml><?xml version="1.0" encoding="utf-8"?>
<calcChain xmlns="http://schemas.openxmlformats.org/spreadsheetml/2006/main">
  <c r="F7" i="1" l="1"/>
  <c r="F5" i="1"/>
  <c r="E7" i="1"/>
  <c r="E5" i="1"/>
  <c r="E18" i="1"/>
  <c r="E2" i="1" a="1"/>
  <c r="E2" i="1" s="1"/>
  <c r="F2" i="1" l="1"/>
</calcChain>
</file>

<file path=xl/sharedStrings.xml><?xml version="1.0" encoding="utf-8"?>
<sst xmlns="http://schemas.openxmlformats.org/spreadsheetml/2006/main" count="47" uniqueCount="43">
  <si>
    <t>Janv</t>
  </si>
  <si>
    <t>Févr.</t>
  </si>
  <si>
    <t>Mars</t>
  </si>
  <si>
    <t>Avr.</t>
  </si>
  <si>
    <t>Mai</t>
  </si>
  <si>
    <t>Juin</t>
  </si>
  <si>
    <t>Obésité %</t>
  </si>
  <si>
    <t>Novembre</t>
  </si>
  <si>
    <t>Décembre</t>
  </si>
  <si>
    <t>Mois</t>
  </si>
  <si>
    <t>Crème glacée consommée g</t>
  </si>
  <si>
    <t>RAPPORT DÉTAILLÉ</t>
  </si>
  <si>
    <t>Statistiques de la régression</t>
  </si>
  <si>
    <t>Coefficient de détermination multiple</t>
  </si>
  <si>
    <t>Coefficient de détermination R^2</t>
  </si>
  <si>
    <t>Erreur-type</t>
  </si>
  <si>
    <t>Observations</t>
  </si>
  <si>
    <t>ANALYSE DE VARIANCE</t>
  </si>
  <si>
    <t>Régression</t>
  </si>
  <si>
    <t>Résidus</t>
  </si>
  <si>
    <t>Total</t>
  </si>
  <si>
    <t>Constante</t>
  </si>
  <si>
    <t>Degré de liberté</t>
  </si>
  <si>
    <t>Somme des carrés</t>
  </si>
  <si>
    <t>Moyenne des carrés</t>
  </si>
  <si>
    <t>F</t>
  </si>
  <si>
    <t>Valeur critique de F</t>
  </si>
  <si>
    <t>Coefficients</t>
  </si>
  <si>
    <t>Statistique t</t>
  </si>
  <si>
    <t>Probabilité</t>
  </si>
  <si>
    <t>Limite inférieure pour seuil de confiance = 95%</t>
  </si>
  <si>
    <t>Limite supérieure pour seuil de confiance = 95%</t>
  </si>
  <si>
    <t>Limite inférieure pour seuil de confiance =  95,0%</t>
  </si>
  <si>
    <t>Limite supérieure pour seuil de confiance =  95,0%</t>
  </si>
  <si>
    <t>ANALYSE DES RÉSIDUS</t>
  </si>
  <si>
    <t>Observation</t>
  </si>
  <si>
    <t>Prévisions Obésité %</t>
  </si>
  <si>
    <t xml:space="preserve"> =PENTE(C2:C9 ; B2:B9)</t>
  </si>
  <si>
    <t xml:space="preserve"> =INDEX(DROITEREG(C2:C9; B2:B9); 1)</t>
  </si>
  <si>
    <t xml:space="preserve"> =ORDONNEE.ORIGINE(C2:C9; B2:B9)</t>
  </si>
  <si>
    <t xml:space="preserve"> =INDEX(DROITEREG(C2:C9; B2:B9); 2)</t>
  </si>
  <si>
    <t>Pente: =DROITEREG(C2:C9;B2:B9)</t>
  </si>
  <si>
    <t>Interception: =DROITEREG(C2:C9;B2:B9)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</si>
</sst>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onsolas"/>
      <family val="3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Fill="1" applyBorder="1" applyAlignment="1"/>
    <xf numFmtId="0" fontId="0" fillId="0" borderId="1" xfId="0" applyFill="1" applyBorder="1" applyAlignment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Continuous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Feuil1!$C$1</c:f>
              <c:strCache>
                <c:ptCount val="1"/>
                <c:pt idx="0">
                  <c:v>Obésité %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082431579414583"/>
                  <c:y val="2.18544036162146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</c:trendlineLbl>
          </c:trendline>
          <c:xVal>
            <c:numRef>
              <c:f>Feuil1!$B$2:$B$9</c:f>
              <c:numCache>
                <c:formatCode>General</c:formatCode>
                <c:ptCount val="8"/>
                <c:pt idx="0">
                  <c:v>82</c:v>
                </c:pt>
                <c:pt idx="1">
                  <c:v>92.5</c:v>
                </c:pt>
                <c:pt idx="2">
                  <c:v>83.2</c:v>
                </c:pt>
                <c:pt idx="3">
                  <c:v>97.9</c:v>
                </c:pt>
                <c:pt idx="4">
                  <c:v>131.9</c:v>
                </c:pt>
                <c:pt idx="5">
                  <c:v>141.30000000000001</c:v>
                </c:pt>
                <c:pt idx="6">
                  <c:v>140</c:v>
                </c:pt>
                <c:pt idx="7">
                  <c:v>126.7</c:v>
                </c:pt>
              </c:numCache>
            </c:numRef>
          </c:xVal>
          <c:yVal>
            <c:numRef>
              <c:f>Feuil1!$C$2:$C$9</c:f>
              <c:numCache>
                <c:formatCode>General</c:formatCode>
                <c:ptCount val="8"/>
                <c:pt idx="0">
                  <c:v>12.5</c:v>
                </c:pt>
                <c:pt idx="1">
                  <c:v>14</c:v>
                </c:pt>
                <c:pt idx="2">
                  <c:v>12.86</c:v>
                </c:pt>
                <c:pt idx="3">
                  <c:v>15.5</c:v>
                </c:pt>
                <c:pt idx="4">
                  <c:v>20.100000000000001</c:v>
                </c:pt>
                <c:pt idx="5">
                  <c:v>21.25</c:v>
                </c:pt>
                <c:pt idx="6">
                  <c:v>21.02</c:v>
                </c:pt>
                <c:pt idx="7">
                  <c:v>18.95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23664"/>
        <c:axId val="110924224"/>
      </c:scatterChart>
      <c:valAx>
        <c:axId val="110923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Crème glacée consommée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924224"/>
        <c:crosses val="autoZero"/>
        <c:crossBetween val="midCat"/>
      </c:valAx>
      <c:valAx>
        <c:axId val="11092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Pourcentage</a:t>
                </a:r>
                <a:r>
                  <a:rPr lang="fr-FR" baseline="0"/>
                  <a:t> d'obésité</a:t>
                </a:r>
                <a:endParaRPr lang="fr-FR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0923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58738</xdr:colOff>
      <xdr:row>8</xdr:row>
      <xdr:rowOff>53975</xdr:rowOff>
    </xdr:from>
    <xdr:to>
      <xdr:col>5</xdr:col>
      <xdr:colOff>2362200</xdr:colOff>
      <xdr:row>22</xdr:row>
      <xdr:rowOff>130175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opLeftCell="A11" zoomScale="110" zoomScaleNormal="110" workbookViewId="0">
      <selection activeCell="E25" sqref="E25"/>
    </sheetView>
  </sheetViews>
  <sheetFormatPr baseColWidth="10" defaultRowHeight="15" x14ac:dyDescent="0.25"/>
  <cols>
    <col min="1" max="1" width="23.5703125" customWidth="1"/>
    <col min="2" max="2" width="18.7109375" customWidth="1"/>
    <col min="3" max="3" width="16.42578125" customWidth="1"/>
    <col min="4" max="4" width="18.42578125" customWidth="1"/>
    <col min="6" max="6" width="42.5703125" customWidth="1"/>
    <col min="7" max="7" width="17.5703125" customWidth="1"/>
    <col min="10" max="10" width="18.5703125" customWidth="1"/>
  </cols>
  <sheetData>
    <row r="1" spans="1:10" x14ac:dyDescent="0.25">
      <c r="A1" t="s">
        <v>11</v>
      </c>
    </row>
    <row r="2" spans="1:10" ht="15.75" thickBot="1" x14ac:dyDescent="0.3"/>
    <row r="3" spans="1:10" x14ac:dyDescent="0.25">
      <c r="A3" s="5" t="s">
        <v>12</v>
      </c>
      <c r="B3" s="5"/>
    </row>
    <row r="4" spans="1:10" x14ac:dyDescent="0.25">
      <c r="A4" s="2" t="s">
        <v>13</v>
      </c>
      <c r="B4" s="2">
        <v>0.99780275666641483</v>
      </c>
    </row>
    <row r="5" spans="1:10" x14ac:dyDescent="0.25">
      <c r="A5" s="2" t="s">
        <v>14</v>
      </c>
      <c r="B5" s="2">
        <v>0.99561034121109659</v>
      </c>
    </row>
    <row r="6" spans="1:10" x14ac:dyDescent="0.25">
      <c r="A6" s="2" t="s">
        <v>14</v>
      </c>
      <c r="B6" s="2">
        <v>0.99487873141294603</v>
      </c>
    </row>
    <row r="7" spans="1:10" x14ac:dyDescent="0.25">
      <c r="A7" s="2" t="s">
        <v>15</v>
      </c>
      <c r="B7" s="2">
        <v>0.26539172989613535</v>
      </c>
    </row>
    <row r="8" spans="1:10" ht="15.75" thickBot="1" x14ac:dyDescent="0.3">
      <c r="A8" s="3" t="s">
        <v>16</v>
      </c>
      <c r="B8" s="3">
        <v>8</v>
      </c>
    </row>
    <row r="10" spans="1:10" ht="15.75" thickBot="1" x14ac:dyDescent="0.3">
      <c r="A10" t="s">
        <v>17</v>
      </c>
    </row>
    <row r="11" spans="1:10" x14ac:dyDescent="0.25">
      <c r="A11" s="4"/>
      <c r="B11" s="4" t="s">
        <v>22</v>
      </c>
      <c r="C11" s="4" t="s">
        <v>23</v>
      </c>
      <c r="D11" s="4" t="s">
        <v>24</v>
      </c>
      <c r="E11" s="4" t="s">
        <v>25</v>
      </c>
      <c r="F11" s="4" t="s">
        <v>26</v>
      </c>
    </row>
    <row r="12" spans="1:10" x14ac:dyDescent="0.25">
      <c r="A12" s="2" t="s">
        <v>18</v>
      </c>
      <c r="B12" s="2">
        <v>1</v>
      </c>
      <c r="C12" s="2">
        <v>95.84835337821643</v>
      </c>
      <c r="D12" s="2">
        <v>95.84835337821643</v>
      </c>
      <c r="E12" s="2">
        <v>1360.8488346218112</v>
      </c>
      <c r="F12" s="2">
        <v>2.6476374283022078E-8</v>
      </c>
    </row>
    <row r="13" spans="1:10" x14ac:dyDescent="0.25">
      <c r="A13" s="2" t="s">
        <v>19</v>
      </c>
      <c r="B13" s="2">
        <v>6</v>
      </c>
      <c r="C13" s="2">
        <v>0.42259662178357954</v>
      </c>
      <c r="D13" s="2">
        <v>7.0432770297263261E-2</v>
      </c>
      <c r="E13" s="2"/>
      <c r="F13" s="2"/>
    </row>
    <row r="14" spans="1:10" ht="15.75" thickBot="1" x14ac:dyDescent="0.3">
      <c r="A14" s="3" t="s">
        <v>20</v>
      </c>
      <c r="B14" s="3">
        <v>7</v>
      </c>
      <c r="C14" s="3">
        <v>96.270950000000013</v>
      </c>
      <c r="D14" s="3"/>
      <c r="E14" s="3"/>
      <c r="F14" s="3"/>
    </row>
    <row r="15" spans="1:10" ht="15.75" thickBot="1" x14ac:dyDescent="0.3"/>
    <row r="16" spans="1:10" ht="90" x14ac:dyDescent="0.25">
      <c r="A16" s="6"/>
      <c r="B16" s="6" t="s">
        <v>27</v>
      </c>
      <c r="C16" s="6" t="s">
        <v>15</v>
      </c>
      <c r="D16" s="6" t="s">
        <v>28</v>
      </c>
      <c r="E16" s="6" t="s">
        <v>29</v>
      </c>
      <c r="F16" s="6" t="s">
        <v>30</v>
      </c>
      <c r="G16" s="6" t="s">
        <v>31</v>
      </c>
      <c r="H16" s="6" t="s">
        <v>32</v>
      </c>
      <c r="I16" s="6" t="s">
        <v>33</v>
      </c>
      <c r="J16" s="7"/>
    </row>
    <row r="17" spans="1:9" x14ac:dyDescent="0.25">
      <c r="A17" s="2" t="s">
        <v>21</v>
      </c>
      <c r="B17" s="2">
        <v>0.79917377789624311</v>
      </c>
      <c r="C17" s="2">
        <v>0.44967775632083629</v>
      </c>
      <c r="D17" s="2">
        <v>1.7772143866641432</v>
      </c>
      <c r="E17" s="2">
        <v>0.12586100754403642</v>
      </c>
      <c r="F17" s="2">
        <v>-0.30114805324149096</v>
      </c>
      <c r="G17" s="2">
        <v>1.8994956090339772</v>
      </c>
      <c r="H17" s="2">
        <v>-0.30114805324149096</v>
      </c>
      <c r="I17" s="2">
        <v>1.8994956090339772</v>
      </c>
    </row>
    <row r="18" spans="1:9" ht="15.75" thickBot="1" x14ac:dyDescent="0.3">
      <c r="A18" s="3" t="s">
        <v>10</v>
      </c>
      <c r="B18" s="3">
        <v>0.14493200421756569</v>
      </c>
      <c r="C18" s="3">
        <v>3.9287948795707411E-3</v>
      </c>
      <c r="D18" s="3">
        <v>36.889684664168804</v>
      </c>
      <c r="E18" s="3">
        <v>2.6476374283022078E-8</v>
      </c>
      <c r="F18" s="3">
        <v>0.13531858946602637</v>
      </c>
      <c r="G18" s="3">
        <v>0.15454541896910501</v>
      </c>
      <c r="H18" s="3">
        <v>0.13531858946602637</v>
      </c>
      <c r="I18" s="3">
        <v>0.15454541896910501</v>
      </c>
    </row>
    <row r="22" spans="1:9" x14ac:dyDescent="0.25">
      <c r="A22" t="s">
        <v>34</v>
      </c>
    </row>
    <row r="23" spans="1:9" ht="15.75" thickBot="1" x14ac:dyDescent="0.3"/>
    <row r="24" spans="1:9" x14ac:dyDescent="0.25">
      <c r="A24" s="4" t="s">
        <v>35</v>
      </c>
      <c r="B24" s="4" t="s">
        <v>36</v>
      </c>
      <c r="C24" s="4" t="s">
        <v>19</v>
      </c>
    </row>
    <row r="25" spans="1:9" x14ac:dyDescent="0.25">
      <c r="A25" s="2">
        <v>1</v>
      </c>
      <c r="B25" s="2">
        <v>12.68359812373663</v>
      </c>
      <c r="C25" s="2">
        <v>-0.18359812373662976</v>
      </c>
    </row>
    <row r="26" spans="1:9" x14ac:dyDescent="0.25">
      <c r="A26" s="2">
        <v>2</v>
      </c>
      <c r="B26" s="2">
        <v>14.20538416802107</v>
      </c>
      <c r="C26" s="2">
        <v>-0.20538416802106951</v>
      </c>
    </row>
    <row r="27" spans="1:9" x14ac:dyDescent="0.25">
      <c r="A27" s="2">
        <v>3</v>
      </c>
      <c r="B27" s="2">
        <v>12.857516528797708</v>
      </c>
      <c r="C27" s="2">
        <v>2.4834712022911987E-3</v>
      </c>
    </row>
    <row r="28" spans="1:9" x14ac:dyDescent="0.25">
      <c r="A28" s="2">
        <v>4</v>
      </c>
      <c r="B28" s="2">
        <v>14.988016990795925</v>
      </c>
      <c r="C28" s="2">
        <v>0.51198300920407469</v>
      </c>
    </row>
    <row r="29" spans="1:9" x14ac:dyDescent="0.25">
      <c r="A29" s="2">
        <v>5</v>
      </c>
      <c r="B29" s="2">
        <v>19.915705134193157</v>
      </c>
      <c r="C29" s="2">
        <v>0.1842948658068444</v>
      </c>
    </row>
    <row r="30" spans="1:9" x14ac:dyDescent="0.25">
      <c r="A30" s="2">
        <v>6</v>
      </c>
      <c r="B30" s="2">
        <v>21.278065973838277</v>
      </c>
      <c r="C30" s="2">
        <v>-2.8065973838277358E-2</v>
      </c>
    </row>
    <row r="31" spans="1:9" x14ac:dyDescent="0.25">
      <c r="A31" s="2">
        <v>7</v>
      </c>
      <c r="B31" s="2">
        <v>21.08965436835544</v>
      </c>
      <c r="C31" s="2">
        <v>-6.9654368355440255E-2</v>
      </c>
    </row>
    <row r="32" spans="1:9" ht="15.75" thickBot="1" x14ac:dyDescent="0.3">
      <c r="A32" s="3">
        <v>8</v>
      </c>
      <c r="B32" s="3">
        <v>19.162058712261818</v>
      </c>
      <c r="C32" s="3">
        <v>-0.21205871226181827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zoomScale="120" zoomScaleNormal="120" workbookViewId="0">
      <selection activeCell="I6" sqref="I6"/>
    </sheetView>
  </sheetViews>
  <sheetFormatPr baseColWidth="10" defaultColWidth="9.140625" defaultRowHeight="15" x14ac:dyDescent="0.25"/>
  <cols>
    <col min="1" max="1" width="14.140625" customWidth="1"/>
    <col min="2" max="2" width="25.85546875" customWidth="1"/>
    <col min="3" max="3" width="15.28515625" customWidth="1"/>
    <col min="5" max="5" width="34" customWidth="1"/>
    <col min="6" max="6" width="35.85546875" customWidth="1"/>
  </cols>
  <sheetData>
    <row r="1" spans="1:6" x14ac:dyDescent="0.25">
      <c r="A1" s="1" t="s">
        <v>9</v>
      </c>
      <c r="B1" s="1" t="s">
        <v>10</v>
      </c>
      <c r="C1" s="1" t="s">
        <v>6</v>
      </c>
      <c r="E1" s="1" t="s">
        <v>41</v>
      </c>
      <c r="F1" s="1" t="s">
        <v>42</v>
      </c>
    </row>
    <row r="2" spans="1:6" x14ac:dyDescent="0.25">
      <c r="A2" t="s">
        <v>7</v>
      </c>
      <c r="B2">
        <v>82</v>
      </c>
      <c r="C2">
        <v>12.5</v>
      </c>
      <c r="E2">
        <f t="array" ref="E2:F2">LINEST(C2:C9,B2:B9)</f>
        <v>0.14493200421756569</v>
      </c>
      <c r="F2">
        <v>0.79917377789624311</v>
      </c>
    </row>
    <row r="3" spans="1:6" x14ac:dyDescent="0.25">
      <c r="A3" t="s">
        <v>8</v>
      </c>
      <c r="B3">
        <v>92.5</v>
      </c>
      <c r="C3">
        <v>14</v>
      </c>
    </row>
    <row r="4" spans="1:6" x14ac:dyDescent="0.25">
      <c r="A4" t="s">
        <v>0</v>
      </c>
      <c r="B4">
        <v>83.2</v>
      </c>
      <c r="C4">
        <v>12.86</v>
      </c>
      <c r="E4" s="1" t="s">
        <v>37</v>
      </c>
      <c r="F4" s="1" t="s">
        <v>39</v>
      </c>
    </row>
    <row r="5" spans="1:6" x14ac:dyDescent="0.25">
      <c r="A5" t="s">
        <v>1</v>
      </c>
      <c r="B5">
        <v>97.9</v>
      </c>
      <c r="C5">
        <v>15.5</v>
      </c>
      <c r="E5">
        <f>SLOPE(C2:C9, B2:B9)</f>
        <v>0.14493200421756569</v>
      </c>
      <c r="F5" s="8">
        <f>INTERCEPT(C2:C9, B2:B9)</f>
        <v>0.79917377789624311</v>
      </c>
    </row>
    <row r="6" spans="1:6" x14ac:dyDescent="0.25">
      <c r="A6" t="s">
        <v>2</v>
      </c>
      <c r="B6">
        <v>131.9</v>
      </c>
      <c r="C6">
        <v>20.100000000000001</v>
      </c>
      <c r="E6" s="1" t="s">
        <v>38</v>
      </c>
      <c r="F6" s="1" t="s">
        <v>40</v>
      </c>
    </row>
    <row r="7" spans="1:6" x14ac:dyDescent="0.25">
      <c r="A7" t="s">
        <v>3</v>
      </c>
      <c r="B7">
        <v>141.30000000000001</v>
      </c>
      <c r="C7">
        <v>21.25</v>
      </c>
      <c r="E7" s="8">
        <f>INDEX(LINEST(C2:C9, B2:B9), 1)</f>
        <v>0.14493200421756569</v>
      </c>
      <c r="F7" s="8">
        <f>INDEX(LINEST(C2:C9, B2:B9), 2)</f>
        <v>0.79917377789624311</v>
      </c>
    </row>
    <row r="8" spans="1:6" x14ac:dyDescent="0.25">
      <c r="A8" t="s">
        <v>4</v>
      </c>
      <c r="B8">
        <v>140</v>
      </c>
      <c r="C8">
        <v>21.02</v>
      </c>
    </row>
    <row r="9" spans="1:6" x14ac:dyDescent="0.25">
      <c r="A9" t="s">
        <v>5</v>
      </c>
      <c r="B9">
        <v>126.7</v>
      </c>
      <c r="C9">
        <v>18.95</v>
      </c>
    </row>
    <row r="18" spans="5:5" x14ac:dyDescent="0.25">
      <c r="E18">
        <f>0.14 * 50 + 0.8</f>
        <v>7.8000000000000007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Feuil2</vt:lpstr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2020-06-15T17:31:41Z</dcterms:modified>
</cp:coreProperties>
</file>