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Feuil1" sheetId="1" r:id="rId1"/>
    <sheet name="Feuil2" sheetId="2" r:id="rId2"/>
    <sheet name="Feuil3" sheetId="3" r:id="rId3"/>
  </sheets>
  <calcPr calcId="152511"/>
  <fileRecoveryPr repairLoad="1"/>
</workbook>
</file>

<file path=xl/calcChain.xml><?xml version="1.0" encoding="utf-8"?>
<calcChain xmlns="http://schemas.openxmlformats.org/spreadsheetml/2006/main">
  <c r="F3" i="3" l="1"/>
  <c r="F5" i="3"/>
  <c r="F7" i="3"/>
  <c r="F9" i="3"/>
  <c r="F11" i="3"/>
  <c r="F13" i="3"/>
  <c r="D2" i="3"/>
  <c r="F2" i="3" s="1"/>
  <c r="D14" i="3"/>
  <c r="E14" i="3" s="1"/>
  <c r="D13" i="3"/>
  <c r="D12" i="3"/>
  <c r="E12" i="3" s="1"/>
  <c r="E13" i="3" s="1"/>
  <c r="D11" i="3"/>
  <c r="D10" i="3"/>
  <c r="E10" i="3" s="1"/>
  <c r="E11" i="3" s="1"/>
  <c r="D9" i="3"/>
  <c r="D8" i="3"/>
  <c r="E8" i="3" s="1"/>
  <c r="E9" i="3" s="1"/>
  <c r="D7" i="3"/>
  <c r="D6" i="3"/>
  <c r="E6" i="3" s="1"/>
  <c r="E7" i="3" s="1"/>
  <c r="D5" i="3"/>
  <c r="D4" i="3"/>
  <c r="E4" i="3" s="1"/>
  <c r="E5" i="3" s="1"/>
  <c r="D3" i="3"/>
  <c r="E2" i="3" l="1"/>
  <c r="E3" i="3" s="1"/>
  <c r="F14" i="3"/>
  <c r="F12" i="3"/>
  <c r="F10" i="3"/>
  <c r="F8" i="3"/>
  <c r="F6" i="3"/>
  <c r="F4" i="3"/>
  <c r="E4" i="2"/>
  <c r="E5" i="2"/>
  <c r="E6" i="2"/>
  <c r="E7" i="2"/>
  <c r="E8" i="2"/>
  <c r="E9" i="2"/>
  <c r="D3" i="2"/>
  <c r="D4" i="2"/>
  <c r="D5" i="2"/>
  <c r="D6" i="2"/>
  <c r="D7" i="2"/>
  <c r="D8" i="2"/>
  <c r="E3" i="2"/>
  <c r="D2" i="2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3" i="1"/>
  <c r="E3" i="1"/>
</calcChain>
</file>

<file path=xl/sharedStrings.xml><?xml version="1.0" encoding="utf-8"?>
<sst xmlns="http://schemas.openxmlformats.org/spreadsheetml/2006/main" count="13" uniqueCount="9">
  <si>
    <t>Dates</t>
  </si>
  <si>
    <t>Stock</t>
  </si>
  <si>
    <t>Revenu</t>
  </si>
  <si>
    <t xml:space="preserve">Taux d'imposition marginal </t>
  </si>
  <si>
    <t>DX</t>
  </si>
  <si>
    <t>DY</t>
  </si>
  <si>
    <t>Date</t>
  </si>
  <si>
    <t>Ventes</t>
  </si>
  <si>
    <t>étiquettes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</si>
</sst>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3" borderId="0" xfId="0" applyFont="1" applyFill="1"/>
    <xf numFmtId="15" fontId="0" fillId="4" borderId="0" xfId="0" applyNumberFormat="1" applyFill="1"/>
    <xf numFmtId="0" fontId="0" fillId="4" borderId="0" xfId="0" applyFill="1"/>
    <xf numFmtId="15" fontId="0" fillId="5" borderId="0" xfId="0" applyNumberFormat="1" applyFill="1"/>
    <xf numFmtId="0" fontId="0" fillId="5" borderId="0" xfId="0" applyFill="1"/>
    <xf numFmtId="0" fontId="0" fillId="6" borderId="0" xfId="0" applyFill="1"/>
    <xf numFmtId="0" fontId="4" fillId="2" borderId="0" xfId="0" applyFont="1" applyFill="1"/>
    <xf numFmtId="9" fontId="0" fillId="0" borderId="0" xfId="1" applyFont="1"/>
    <xf numFmtId="0" fontId="2" fillId="2" borderId="0" xfId="0" applyFont="1" applyFill="1" applyAlignment="1">
      <alignment horizontal="center"/>
    </xf>
    <xf numFmtId="9" fontId="0" fillId="0" borderId="0" xfId="0" applyNumberFormat="1"/>
    <xf numFmtId="0" fontId="2" fillId="7" borderId="0" xfId="0" applyFont="1" applyFill="1" applyAlignment="1">
      <alignment horizontal="center"/>
    </xf>
    <xf numFmtId="15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Stock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Feuil1!$A$2:$A$12</c:f>
              <c:numCache>
                <c:formatCode>d\-mmm\-yy</c:formatCode>
                <c:ptCount val="11"/>
                <c:pt idx="0">
                  <c:v>43466</c:v>
                </c:pt>
                <c:pt idx="1">
                  <c:v>43516</c:v>
                </c:pt>
                <c:pt idx="2">
                  <c:v>43566</c:v>
                </c:pt>
                <c:pt idx="3">
                  <c:v>43590</c:v>
                </c:pt>
                <c:pt idx="4">
                  <c:v>43605</c:v>
                </c:pt>
                <c:pt idx="5">
                  <c:v>43620</c:v>
                </c:pt>
                <c:pt idx="6">
                  <c:v>43667</c:v>
                </c:pt>
                <c:pt idx="7">
                  <c:v>43682</c:v>
                </c:pt>
                <c:pt idx="8">
                  <c:v>43711</c:v>
                </c:pt>
                <c:pt idx="9">
                  <c:v>43749</c:v>
                </c:pt>
                <c:pt idx="10">
                  <c:v>43802</c:v>
                </c:pt>
              </c:numCache>
            </c:numRef>
          </c:cat>
          <c:val>
            <c:numRef>
              <c:f>Feuil1!$B$2:$B$12</c:f>
              <c:numCache>
                <c:formatCode>General</c:formatCode>
                <c:ptCount val="11"/>
                <c:pt idx="0">
                  <c:v>1792</c:v>
                </c:pt>
                <c:pt idx="1">
                  <c:v>1026</c:v>
                </c:pt>
                <c:pt idx="2">
                  <c:v>1955</c:v>
                </c:pt>
                <c:pt idx="3">
                  <c:v>1727</c:v>
                </c:pt>
                <c:pt idx="4">
                  <c:v>1085</c:v>
                </c:pt>
                <c:pt idx="5">
                  <c:v>1523</c:v>
                </c:pt>
                <c:pt idx="6">
                  <c:v>1257</c:v>
                </c:pt>
                <c:pt idx="7">
                  <c:v>1520</c:v>
                </c:pt>
                <c:pt idx="8">
                  <c:v>1853</c:v>
                </c:pt>
                <c:pt idx="9">
                  <c:v>1738</c:v>
                </c:pt>
                <c:pt idx="10">
                  <c:v>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145760"/>
        <c:axId val="238146320"/>
      </c:lineChart>
      <c:dateAx>
        <c:axId val="23814576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146320"/>
        <c:crosses val="autoZero"/>
        <c:auto val="1"/>
        <c:lblOffset val="100"/>
        <c:baseTimeUnit val="days"/>
      </c:dateAx>
      <c:valAx>
        <c:axId val="23814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14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Feuil1!$E$1</c:f>
              <c:strCache>
                <c:ptCount val="1"/>
                <c:pt idx="0">
                  <c:v>Stock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Feuil1!$D$2:$D$23</c:f>
              <c:numCache>
                <c:formatCode>d\-mmm\-yy</c:formatCode>
                <c:ptCount val="22"/>
                <c:pt idx="1">
                  <c:v>43516</c:v>
                </c:pt>
                <c:pt idx="2">
                  <c:v>43566</c:v>
                </c:pt>
                <c:pt idx="3">
                  <c:v>43590</c:v>
                </c:pt>
                <c:pt idx="4">
                  <c:v>43605</c:v>
                </c:pt>
                <c:pt idx="5">
                  <c:v>43620</c:v>
                </c:pt>
                <c:pt idx="6">
                  <c:v>43667</c:v>
                </c:pt>
                <c:pt idx="7">
                  <c:v>43682</c:v>
                </c:pt>
                <c:pt idx="8">
                  <c:v>43711</c:v>
                </c:pt>
                <c:pt idx="9">
                  <c:v>43749</c:v>
                </c:pt>
                <c:pt idx="10">
                  <c:v>43802</c:v>
                </c:pt>
                <c:pt idx="11">
                  <c:v>43466</c:v>
                </c:pt>
                <c:pt idx="12">
                  <c:v>43516</c:v>
                </c:pt>
                <c:pt idx="13">
                  <c:v>43566</c:v>
                </c:pt>
                <c:pt idx="14">
                  <c:v>43590</c:v>
                </c:pt>
                <c:pt idx="15">
                  <c:v>43605</c:v>
                </c:pt>
                <c:pt idx="16">
                  <c:v>43620</c:v>
                </c:pt>
                <c:pt idx="17">
                  <c:v>43667</c:v>
                </c:pt>
                <c:pt idx="18">
                  <c:v>43682</c:v>
                </c:pt>
                <c:pt idx="19">
                  <c:v>43711</c:v>
                </c:pt>
                <c:pt idx="20">
                  <c:v>43749</c:v>
                </c:pt>
                <c:pt idx="21">
                  <c:v>43802</c:v>
                </c:pt>
              </c:numCache>
            </c:numRef>
          </c:cat>
          <c:val>
            <c:numRef>
              <c:f>Feuil1!$E$2:$E$23</c:f>
              <c:numCache>
                <c:formatCode>General</c:formatCode>
                <c:ptCount val="22"/>
                <c:pt idx="1">
                  <c:v>1792</c:v>
                </c:pt>
                <c:pt idx="2">
                  <c:v>1026</c:v>
                </c:pt>
                <c:pt idx="3">
                  <c:v>1955</c:v>
                </c:pt>
                <c:pt idx="4">
                  <c:v>1727</c:v>
                </c:pt>
                <c:pt idx="5">
                  <c:v>1085</c:v>
                </c:pt>
                <c:pt idx="6">
                  <c:v>1523</c:v>
                </c:pt>
                <c:pt idx="7">
                  <c:v>1257</c:v>
                </c:pt>
                <c:pt idx="8">
                  <c:v>1520</c:v>
                </c:pt>
                <c:pt idx="9">
                  <c:v>1853</c:v>
                </c:pt>
                <c:pt idx="10">
                  <c:v>1738</c:v>
                </c:pt>
                <c:pt idx="11">
                  <c:v>1792</c:v>
                </c:pt>
                <c:pt idx="12">
                  <c:v>1026</c:v>
                </c:pt>
                <c:pt idx="13">
                  <c:v>1955</c:v>
                </c:pt>
                <c:pt idx="14">
                  <c:v>1727</c:v>
                </c:pt>
                <c:pt idx="15">
                  <c:v>1085</c:v>
                </c:pt>
                <c:pt idx="16">
                  <c:v>1523</c:v>
                </c:pt>
                <c:pt idx="17">
                  <c:v>1257</c:v>
                </c:pt>
                <c:pt idx="18">
                  <c:v>1520</c:v>
                </c:pt>
                <c:pt idx="19">
                  <c:v>1853</c:v>
                </c:pt>
                <c:pt idx="20">
                  <c:v>1738</c:v>
                </c:pt>
                <c:pt idx="21">
                  <c:v>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149680"/>
        <c:axId val="238150240"/>
      </c:lineChart>
      <c:dateAx>
        <c:axId val="2381496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150240"/>
        <c:crosses val="autoZero"/>
        <c:auto val="1"/>
        <c:lblOffset val="100"/>
        <c:baseTimeUnit val="days"/>
      </c:dateAx>
      <c:valAx>
        <c:axId val="23815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14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Taux d'imposition marginal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cust"/>
            <c:noEndCap val="1"/>
            <c:plus>
              <c:numRef>
                <c:f>Feuil2!$D$2:$D$8</c:f>
                <c:numCache>
                  <c:formatCode>General</c:formatCode>
                  <c:ptCount val="7"/>
                  <c:pt idx="0">
                    <c:v>9525</c:v>
                  </c:pt>
                  <c:pt idx="1">
                    <c:v>29175</c:v>
                  </c:pt>
                  <c:pt idx="2">
                    <c:v>43800</c:v>
                  </c:pt>
                  <c:pt idx="3">
                    <c:v>75000</c:v>
                  </c:pt>
                  <c:pt idx="4">
                    <c:v>42500</c:v>
                  </c:pt>
                  <c:pt idx="5">
                    <c:v>300000</c:v>
                  </c:pt>
                  <c:pt idx="6">
                    <c:v>300000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412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Feuil2!$E$2:$E$9</c:f>
                <c:numCache>
                  <c:formatCode>General</c:formatCode>
                  <c:ptCount val="8"/>
                  <c:pt idx="1">
                    <c:v>1.999999999999999E-2</c:v>
                  </c:pt>
                  <c:pt idx="2">
                    <c:v>0.1</c:v>
                  </c:pt>
                  <c:pt idx="3">
                    <c:v>1.999999999999999E-2</c:v>
                  </c:pt>
                  <c:pt idx="4">
                    <c:v>8.0000000000000016E-2</c:v>
                  </c:pt>
                  <c:pt idx="5">
                    <c:v>2.9999999999999971E-2</c:v>
                  </c:pt>
                  <c:pt idx="6">
                    <c:v>2.0000000000000018E-2</c:v>
                  </c:pt>
                  <c:pt idx="7">
                    <c:v>0</c:v>
                  </c:pt>
                </c:numCache>
              </c:numRef>
            </c:minus>
            <c:spPr>
              <a:noFill/>
              <a:ln w="4127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Ref>
              <c:f>Feuil2!$A$2:$A$9</c:f>
              <c:numCache>
                <c:formatCode>General</c:formatCode>
                <c:ptCount val="8"/>
                <c:pt idx="0">
                  <c:v>0</c:v>
                </c:pt>
                <c:pt idx="1">
                  <c:v>9525</c:v>
                </c:pt>
                <c:pt idx="2">
                  <c:v>38700</c:v>
                </c:pt>
                <c:pt idx="3">
                  <c:v>82500</c:v>
                </c:pt>
                <c:pt idx="4">
                  <c:v>157500</c:v>
                </c:pt>
                <c:pt idx="5">
                  <c:v>200000</c:v>
                </c:pt>
                <c:pt idx="6">
                  <c:v>500000</c:v>
                </c:pt>
                <c:pt idx="7">
                  <c:v>800000</c:v>
                </c:pt>
              </c:numCache>
            </c:numRef>
          </c:xVal>
          <c:yVal>
            <c:numRef>
              <c:f>Feuil2!$B$2:$B$9</c:f>
              <c:numCache>
                <c:formatCode>0%</c:formatCode>
                <c:ptCount val="8"/>
                <c:pt idx="0">
                  <c:v>0.1</c:v>
                </c:pt>
                <c:pt idx="1">
                  <c:v>0.12</c:v>
                </c:pt>
                <c:pt idx="2">
                  <c:v>0.22</c:v>
                </c:pt>
                <c:pt idx="3">
                  <c:v>0.24</c:v>
                </c:pt>
                <c:pt idx="4">
                  <c:v>0.32</c:v>
                </c:pt>
                <c:pt idx="5">
                  <c:v>0.35</c:v>
                </c:pt>
                <c:pt idx="6">
                  <c:v>0.37</c:v>
                </c:pt>
                <c:pt idx="7">
                  <c:v>0.37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151360"/>
        <c:axId val="238543280"/>
      </c:scatterChart>
      <c:valAx>
        <c:axId val="2381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543280"/>
        <c:crosses val="autoZero"/>
        <c:crossBetween val="midCat"/>
      </c:valAx>
      <c:valAx>
        <c:axId val="2385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151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Feuil3!$E$1</c:f>
              <c:strCache>
                <c:ptCount val="1"/>
                <c:pt idx="0">
                  <c:v>Ventes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75E2E54-DDFD-4266-844E-80EA9204FF5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00C11F2-B476-45D0-99F8-4881FF7FFB5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5C7D962-B1CE-4C74-A2F7-7BB806D7D26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9C4BA5C-8593-4BF5-A21E-70378323561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EA13804-A5BC-4CB8-97B6-5AB4F3E4453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24DCCBD-0826-4676-960C-17F61F0C9B0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1A42B73-2DC8-4226-9A79-06EAB565CD2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D5144AC-5572-4389-9F81-9A2DBD2F81E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F9E1D6A-4335-4FCF-BCB1-D4AEBF22929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3EA77DD-9E17-48B9-81F3-DBF6FE98A15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16515F66-F5E4-4945-9D2E-D44DE7805F5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83011EE-B021-48CC-B809-52454EF2D34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6CCBA43B-6062-4C2A-90D9-0B5B5F359F4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f>Feuil3!$D$2:$D$14</c:f>
              <c:numCache>
                <c:formatCode>[$-40C]d\-mmm\-yy;@</c:formatCode>
                <c:ptCount val="13"/>
                <c:pt idx="0">
                  <c:v>43466</c:v>
                </c:pt>
                <c:pt idx="1">
                  <c:v>43467</c:v>
                </c:pt>
                <c:pt idx="2">
                  <c:v>43467</c:v>
                </c:pt>
                <c:pt idx="3">
                  <c:v>43468</c:v>
                </c:pt>
                <c:pt idx="4">
                  <c:v>43468</c:v>
                </c:pt>
                <c:pt idx="5">
                  <c:v>43469</c:v>
                </c:pt>
                <c:pt idx="6">
                  <c:v>43469</c:v>
                </c:pt>
                <c:pt idx="7">
                  <c:v>43470</c:v>
                </c:pt>
                <c:pt idx="8">
                  <c:v>43470</c:v>
                </c:pt>
                <c:pt idx="9">
                  <c:v>43471</c:v>
                </c:pt>
                <c:pt idx="10">
                  <c:v>43471</c:v>
                </c:pt>
                <c:pt idx="11">
                  <c:v>43472</c:v>
                </c:pt>
                <c:pt idx="12">
                  <c:v>43472</c:v>
                </c:pt>
              </c:numCache>
            </c:numRef>
          </c:cat>
          <c:val>
            <c:numRef>
              <c:f>Feuil3!$E$2:$E$14</c:f>
              <c:numCache>
                <c:formatCode>General</c:formatCode>
                <c:ptCount val="13"/>
                <c:pt idx="0">
                  <c:v>584</c:v>
                </c:pt>
                <c:pt idx="1">
                  <c:v>584</c:v>
                </c:pt>
                <c:pt idx="2">
                  <c:v>548</c:v>
                </c:pt>
                <c:pt idx="3">
                  <c:v>548</c:v>
                </c:pt>
                <c:pt idx="4">
                  <c:v>548</c:v>
                </c:pt>
                <c:pt idx="5">
                  <c:v>548</c:v>
                </c:pt>
                <c:pt idx="6">
                  <c:v>624</c:v>
                </c:pt>
                <c:pt idx="7">
                  <c:v>624</c:v>
                </c:pt>
                <c:pt idx="8">
                  <c:v>256</c:v>
                </c:pt>
                <c:pt idx="9">
                  <c:v>256</c:v>
                </c:pt>
                <c:pt idx="10">
                  <c:v>754</c:v>
                </c:pt>
                <c:pt idx="11">
                  <c:v>754</c:v>
                </c:pt>
                <c:pt idx="12">
                  <c:v>652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Feuil3!$F$2:$F$14</c15:f>
                <c15:dlblRangeCache>
                  <c:ptCount val="13"/>
                  <c:pt idx="0">
                    <c:v>584</c:v>
                  </c:pt>
                  <c:pt idx="2">
                    <c:v>548</c:v>
                  </c:pt>
                  <c:pt idx="4">
                    <c:v>548</c:v>
                  </c:pt>
                  <c:pt idx="6">
                    <c:v>624</c:v>
                  </c:pt>
                  <c:pt idx="8">
                    <c:v>256</c:v>
                  </c:pt>
                  <c:pt idx="10">
                    <c:v>754</c:v>
                  </c:pt>
                  <c:pt idx="12">
                    <c:v>652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38546080"/>
        <c:axId val="238546640"/>
      </c:lineChart>
      <c:dateAx>
        <c:axId val="238546080"/>
        <c:scaling>
          <c:orientation val="minMax"/>
        </c:scaling>
        <c:delete val="0"/>
        <c:axPos val="b"/>
        <c:numFmt formatCode="[$-40C]d\-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546640"/>
        <c:crosses val="autoZero"/>
        <c:auto val="1"/>
        <c:lblOffset val="100"/>
        <c:baseTimeUnit val="days"/>
      </c:dateAx>
      <c:valAx>
        <c:axId val="23854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5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/>
    </a:solidFill>
    <a:ln w="25400" cap="flat" cmpd="sng" algn="ctr">
      <a:solidFill>
        <a:schemeClr val="dk1">
          <a:shade val="50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G$1" horiz="1" max="27" min="1" page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299184</xdr:colOff>
      <xdr:row>2</xdr:row>
      <xdr:rowOff>142018</xdr:rowOff>
    </xdr:from>
    <xdr:to>
      <xdr:col>14</xdr:col>
      <xdr:colOff>3055</xdr:colOff>
      <xdr:row>17</xdr:row>
      <xdr:rowOff>27718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809626</xdr:colOff>
      <xdr:row>7</xdr:row>
      <xdr:rowOff>53180</xdr:rowOff>
    </xdr:from>
    <xdr:to>
      <xdr:col>10</xdr:col>
      <xdr:colOff>293688</xdr:colOff>
      <xdr:row>21</xdr:row>
      <xdr:rowOff>129380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5</xdr:row>
      <xdr:rowOff>4762</xdr:rowOff>
    </xdr:from>
    <xdr:to>
      <xdr:col>11</xdr:col>
      <xdr:colOff>676275</xdr:colOff>
      <xdr:row>19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176212</xdr:rowOff>
    </xdr:from>
    <xdr:to>
      <xdr:col>8</xdr:col>
      <xdr:colOff>76200</xdr:colOff>
      <xdr:row>15</xdr:row>
      <xdr:rowOff>61912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0</xdr:row>
          <xdr:rowOff>161925</xdr:rowOff>
        </xdr:from>
        <xdr:to>
          <xdr:col>5</xdr:col>
          <xdr:colOff>323850</xdr:colOff>
          <xdr:row>2</xdr:row>
          <xdr:rowOff>76200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0" zoomScaleNormal="120" workbookViewId="0">
      <selection activeCell="A21" sqref="A21"/>
    </sheetView>
  </sheetViews>
  <sheetFormatPr baseColWidth="10" defaultColWidth="9.140625" defaultRowHeight="15" x14ac:dyDescent="0.25"/>
  <cols>
    <col min="1" max="1" width="18.42578125" customWidth="1"/>
    <col min="2" max="2" width="15.42578125" customWidth="1"/>
    <col min="3" max="3" width="9.140625" customWidth="1"/>
    <col min="4" max="4" width="14.7109375" customWidth="1"/>
    <col min="5" max="5" width="15.7109375" customWidth="1"/>
  </cols>
  <sheetData>
    <row r="1" spans="1:5" ht="26.25" x14ac:dyDescent="0.4">
      <c r="A1" s="1" t="s">
        <v>0</v>
      </c>
      <c r="B1" s="1" t="s">
        <v>1</v>
      </c>
      <c r="D1" s="6" t="s">
        <v>0</v>
      </c>
      <c r="E1" s="6" t="s">
        <v>1</v>
      </c>
    </row>
    <row r="2" spans="1:5" x14ac:dyDescent="0.25">
      <c r="A2" s="2">
        <v>43466</v>
      </c>
      <c r="B2" s="3">
        <v>1792</v>
      </c>
    </row>
    <row r="3" spans="1:5" x14ac:dyDescent="0.25">
      <c r="A3" s="2">
        <v>43516</v>
      </c>
      <c r="B3" s="3">
        <v>1026</v>
      </c>
      <c r="D3" s="4">
        <f>A3</f>
        <v>43516</v>
      </c>
      <c r="E3" s="5">
        <f>B2</f>
        <v>1792</v>
      </c>
    </row>
    <row r="4" spans="1:5" x14ac:dyDescent="0.25">
      <c r="A4" s="2">
        <v>43566</v>
      </c>
      <c r="B4" s="3">
        <v>1955</v>
      </c>
      <c r="D4" s="4">
        <f t="shared" ref="D4:D12" si="0">A4</f>
        <v>43566</v>
      </c>
      <c r="E4" s="5">
        <f>B3</f>
        <v>1026</v>
      </c>
    </row>
    <row r="5" spans="1:5" x14ac:dyDescent="0.25">
      <c r="A5" s="2">
        <v>43590</v>
      </c>
      <c r="B5" s="3">
        <v>1727</v>
      </c>
      <c r="D5" s="4">
        <f t="shared" si="0"/>
        <v>43590</v>
      </c>
      <c r="E5" s="5">
        <f t="shared" ref="E5:E12" si="1">B4</f>
        <v>1955</v>
      </c>
    </row>
    <row r="6" spans="1:5" x14ac:dyDescent="0.25">
      <c r="A6" s="2">
        <v>43605</v>
      </c>
      <c r="B6" s="3">
        <v>1085</v>
      </c>
      <c r="D6" s="4">
        <f t="shared" si="0"/>
        <v>43605</v>
      </c>
      <c r="E6" s="5">
        <f t="shared" si="1"/>
        <v>1727</v>
      </c>
    </row>
    <row r="7" spans="1:5" x14ac:dyDescent="0.25">
      <c r="A7" s="2">
        <v>43620</v>
      </c>
      <c r="B7" s="3">
        <v>1523</v>
      </c>
      <c r="D7" s="4">
        <f t="shared" si="0"/>
        <v>43620</v>
      </c>
      <c r="E7" s="5">
        <f t="shared" si="1"/>
        <v>1085</v>
      </c>
    </row>
    <row r="8" spans="1:5" x14ac:dyDescent="0.25">
      <c r="A8" s="2">
        <v>43667</v>
      </c>
      <c r="B8" s="3">
        <v>1257</v>
      </c>
      <c r="D8" s="4">
        <f t="shared" si="0"/>
        <v>43667</v>
      </c>
      <c r="E8" s="5">
        <f t="shared" si="1"/>
        <v>1523</v>
      </c>
    </row>
    <row r="9" spans="1:5" x14ac:dyDescent="0.25">
      <c r="A9" s="2">
        <v>43682</v>
      </c>
      <c r="B9" s="3">
        <v>1520</v>
      </c>
      <c r="D9" s="4">
        <f t="shared" si="0"/>
        <v>43682</v>
      </c>
      <c r="E9" s="5">
        <f t="shared" si="1"/>
        <v>1257</v>
      </c>
    </row>
    <row r="10" spans="1:5" x14ac:dyDescent="0.25">
      <c r="A10" s="2">
        <v>43711</v>
      </c>
      <c r="B10" s="3">
        <v>1853</v>
      </c>
      <c r="D10" s="4">
        <f t="shared" si="0"/>
        <v>43711</v>
      </c>
      <c r="E10" s="5">
        <f t="shared" si="1"/>
        <v>1520</v>
      </c>
    </row>
    <row r="11" spans="1:5" x14ac:dyDescent="0.25">
      <c r="A11" s="2">
        <v>43749</v>
      </c>
      <c r="B11" s="3">
        <v>1738</v>
      </c>
      <c r="D11" s="4">
        <f t="shared" si="0"/>
        <v>43749</v>
      </c>
      <c r="E11" s="5">
        <f t="shared" si="1"/>
        <v>1853</v>
      </c>
    </row>
    <row r="12" spans="1:5" x14ac:dyDescent="0.25">
      <c r="A12" s="2">
        <v>43802</v>
      </c>
      <c r="B12" s="3">
        <v>1754</v>
      </c>
      <c r="D12" s="4">
        <f t="shared" si="0"/>
        <v>43802</v>
      </c>
      <c r="E12" s="5">
        <f t="shared" si="1"/>
        <v>1738</v>
      </c>
    </row>
    <row r="13" spans="1:5" x14ac:dyDescent="0.25">
      <c r="D13" s="2">
        <v>43466</v>
      </c>
      <c r="E13" s="3">
        <v>1792</v>
      </c>
    </row>
    <row r="14" spans="1:5" x14ac:dyDescent="0.25">
      <c r="D14" s="2">
        <v>43516</v>
      </c>
      <c r="E14" s="3">
        <v>1026</v>
      </c>
    </row>
    <row r="15" spans="1:5" x14ac:dyDescent="0.25">
      <c r="D15" s="2">
        <v>43566</v>
      </c>
      <c r="E15" s="3">
        <v>1955</v>
      </c>
    </row>
    <row r="16" spans="1:5" x14ac:dyDescent="0.25">
      <c r="D16" s="2">
        <v>43590</v>
      </c>
      <c r="E16" s="3">
        <v>1727</v>
      </c>
    </row>
    <row r="17" spans="4:5" x14ac:dyDescent="0.25">
      <c r="D17" s="2">
        <v>43605</v>
      </c>
      <c r="E17" s="3">
        <v>1085</v>
      </c>
    </row>
    <row r="18" spans="4:5" x14ac:dyDescent="0.25">
      <c r="D18" s="2">
        <v>43620</v>
      </c>
      <c r="E18" s="3">
        <v>1523</v>
      </c>
    </row>
    <row r="19" spans="4:5" x14ac:dyDescent="0.25">
      <c r="D19" s="2">
        <v>43667</v>
      </c>
      <c r="E19" s="3">
        <v>1257</v>
      </c>
    </row>
    <row r="20" spans="4:5" x14ac:dyDescent="0.25">
      <c r="D20" s="2">
        <v>43682</v>
      </c>
      <c r="E20" s="3">
        <v>1520</v>
      </c>
    </row>
    <row r="21" spans="4:5" x14ac:dyDescent="0.25">
      <c r="D21" s="2">
        <v>43711</v>
      </c>
      <c r="E21" s="3">
        <v>1853</v>
      </c>
    </row>
    <row r="22" spans="4:5" x14ac:dyDescent="0.25">
      <c r="D22" s="2">
        <v>43749</v>
      </c>
      <c r="E22" s="3">
        <v>1738</v>
      </c>
    </row>
    <row r="23" spans="4:5" x14ac:dyDescent="0.25">
      <c r="D23" s="2">
        <v>43802</v>
      </c>
      <c r="E23" s="3">
        <v>1754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1" workbookViewId="0">
      <selection activeCell="H21" sqref="H21"/>
    </sheetView>
  </sheetViews>
  <sheetFormatPr baseColWidth="10" defaultRowHeight="15" x14ac:dyDescent="0.25"/>
  <cols>
    <col min="1" max="1" width="16.7109375" customWidth="1"/>
    <col min="2" max="2" width="36.5703125" customWidth="1"/>
    <col min="3" max="3" width="13.85546875" customWidth="1"/>
  </cols>
  <sheetData>
    <row r="1" spans="1:5" ht="18.75" x14ac:dyDescent="0.3">
      <c r="A1" s="7" t="s">
        <v>2</v>
      </c>
      <c r="B1" s="7" t="s">
        <v>3</v>
      </c>
      <c r="D1" s="9" t="s">
        <v>4</v>
      </c>
      <c r="E1" s="9" t="s">
        <v>5</v>
      </c>
    </row>
    <row r="2" spans="1:5" x14ac:dyDescent="0.25">
      <c r="A2">
        <v>0</v>
      </c>
      <c r="B2" s="8">
        <v>0.1</v>
      </c>
      <c r="D2">
        <f>A3-A2</f>
        <v>9525</v>
      </c>
    </row>
    <row r="3" spans="1:5" x14ac:dyDescent="0.25">
      <c r="A3">
        <v>9525</v>
      </c>
      <c r="B3" s="8">
        <v>0.12</v>
      </c>
      <c r="D3">
        <f t="shared" ref="D3:D8" si="0">A4-A3</f>
        <v>29175</v>
      </c>
      <c r="E3" s="10">
        <f>B3-B2</f>
        <v>1.999999999999999E-2</v>
      </c>
    </row>
    <row r="4" spans="1:5" x14ac:dyDescent="0.25">
      <c r="A4">
        <v>38700</v>
      </c>
      <c r="B4" s="8">
        <v>0.22</v>
      </c>
      <c r="D4">
        <f t="shared" si="0"/>
        <v>43800</v>
      </c>
      <c r="E4" s="10">
        <f t="shared" ref="E4:E9" si="1">B4-B3</f>
        <v>0.1</v>
      </c>
    </row>
    <row r="5" spans="1:5" x14ac:dyDescent="0.25">
      <c r="A5">
        <v>82500</v>
      </c>
      <c r="B5" s="8">
        <v>0.24</v>
      </c>
      <c r="D5">
        <f t="shared" si="0"/>
        <v>75000</v>
      </c>
      <c r="E5" s="10">
        <f t="shared" si="1"/>
        <v>1.999999999999999E-2</v>
      </c>
    </row>
    <row r="6" spans="1:5" x14ac:dyDescent="0.25">
      <c r="A6">
        <v>157500</v>
      </c>
      <c r="B6" s="8">
        <v>0.32</v>
      </c>
      <c r="D6">
        <f t="shared" si="0"/>
        <v>42500</v>
      </c>
      <c r="E6" s="10">
        <f t="shared" si="1"/>
        <v>8.0000000000000016E-2</v>
      </c>
    </row>
    <row r="7" spans="1:5" x14ac:dyDescent="0.25">
      <c r="A7">
        <v>200000</v>
      </c>
      <c r="B7" s="8">
        <v>0.35</v>
      </c>
      <c r="D7">
        <f t="shared" si="0"/>
        <v>300000</v>
      </c>
      <c r="E7" s="10">
        <f t="shared" si="1"/>
        <v>2.9999999999999971E-2</v>
      </c>
    </row>
    <row r="8" spans="1:5" x14ac:dyDescent="0.25">
      <c r="A8">
        <v>500000</v>
      </c>
      <c r="B8" s="8">
        <v>0.37</v>
      </c>
      <c r="D8">
        <f t="shared" si="0"/>
        <v>300000</v>
      </c>
      <c r="E8" s="10">
        <f t="shared" si="1"/>
        <v>2.0000000000000018E-2</v>
      </c>
    </row>
    <row r="9" spans="1:5" x14ac:dyDescent="0.25">
      <c r="A9">
        <v>800000</v>
      </c>
      <c r="B9" s="8">
        <v>0.37</v>
      </c>
      <c r="E9" s="10">
        <f t="shared" si="1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14" sqref="I14"/>
    </sheetView>
  </sheetViews>
  <sheetFormatPr baseColWidth="10" defaultRowHeight="15" x14ac:dyDescent="0.25"/>
  <cols>
    <col min="1" max="1" width="11.42578125" customWidth="1"/>
    <col min="2" max="2" width="7.7109375" customWidth="1"/>
    <col min="4" max="4" width="11.42578125" style="15"/>
    <col min="6" max="6" width="18" customWidth="1"/>
  </cols>
  <sheetData>
    <row r="1" spans="1:7" x14ac:dyDescent="0.25">
      <c r="A1" s="11" t="s">
        <v>6</v>
      </c>
      <c r="B1" s="11" t="s">
        <v>7</v>
      </c>
      <c r="D1" s="14" t="s">
        <v>6</v>
      </c>
      <c r="E1" s="13" t="s">
        <v>7</v>
      </c>
      <c r="F1" s="13" t="s">
        <v>8</v>
      </c>
      <c r="G1">
        <v>1</v>
      </c>
    </row>
    <row r="2" spans="1:7" x14ac:dyDescent="0.25">
      <c r="A2" s="12">
        <v>43466</v>
      </c>
      <c r="B2">
        <v>584</v>
      </c>
      <c r="D2" s="15">
        <f>INDEX(A:A, $G$1 + 1)</f>
        <v>43466</v>
      </c>
      <c r="E2">
        <f>IF(ISEVEN(ROW()),VLOOKUP(D2,A:B,2,0),E1)</f>
        <v>584</v>
      </c>
      <c r="F2">
        <f>IF(ISEVEN(ROW()),VLOOKUP(D2,A:B, 2,0),"")</f>
        <v>584</v>
      </c>
    </row>
    <row r="3" spans="1:7" x14ac:dyDescent="0.25">
      <c r="A3" s="12">
        <v>43467</v>
      </c>
      <c r="B3">
        <v>548</v>
      </c>
      <c r="D3" s="15">
        <f>INDEX(A:A, $G$1 + 2)</f>
        <v>43467</v>
      </c>
      <c r="E3">
        <f t="shared" ref="E3:E14" si="0">IF(ISEVEN(ROW()),VLOOKUP(D3,A:B,2,0),E2)</f>
        <v>584</v>
      </c>
      <c r="F3" t="str">
        <f t="shared" ref="F3:F14" si="1">IF(ISEVEN(ROW()),VLOOKUP(D3,A:B, 2,0),"")</f>
        <v/>
      </c>
    </row>
    <row r="4" spans="1:7" x14ac:dyDescent="0.25">
      <c r="A4" s="12">
        <v>43468</v>
      </c>
      <c r="B4">
        <v>548</v>
      </c>
      <c r="D4" s="15">
        <f>INDEX(A:A, $G$1 + 2)</f>
        <v>43467</v>
      </c>
      <c r="E4">
        <f t="shared" si="0"/>
        <v>548</v>
      </c>
      <c r="F4">
        <f t="shared" si="1"/>
        <v>548</v>
      </c>
    </row>
    <row r="5" spans="1:7" x14ac:dyDescent="0.25">
      <c r="A5" s="12">
        <v>43469</v>
      </c>
      <c r="B5">
        <v>624</v>
      </c>
      <c r="D5" s="15">
        <f>INDEX(A:A, $G$1 + 3)</f>
        <v>43468</v>
      </c>
      <c r="E5">
        <f t="shared" si="0"/>
        <v>548</v>
      </c>
      <c r="F5" t="str">
        <f t="shared" si="1"/>
        <v/>
      </c>
    </row>
    <row r="6" spans="1:7" x14ac:dyDescent="0.25">
      <c r="A6" s="12">
        <v>43470</v>
      </c>
      <c r="B6">
        <v>256</v>
      </c>
      <c r="D6" s="15">
        <f>INDEX(A:A, $G$1 + 3)</f>
        <v>43468</v>
      </c>
      <c r="E6">
        <f t="shared" si="0"/>
        <v>548</v>
      </c>
      <c r="F6">
        <f t="shared" si="1"/>
        <v>548</v>
      </c>
    </row>
    <row r="7" spans="1:7" x14ac:dyDescent="0.25">
      <c r="A7" s="12">
        <v>43471</v>
      </c>
      <c r="B7">
        <v>754</v>
      </c>
      <c r="D7" s="15">
        <f>INDEX(A:A, $G$1 + 4)</f>
        <v>43469</v>
      </c>
      <c r="E7">
        <f t="shared" si="0"/>
        <v>548</v>
      </c>
      <c r="F7" t="str">
        <f t="shared" si="1"/>
        <v/>
      </c>
    </row>
    <row r="8" spans="1:7" x14ac:dyDescent="0.25">
      <c r="A8" s="12">
        <v>43472</v>
      </c>
      <c r="B8">
        <v>652</v>
      </c>
      <c r="D8" s="15">
        <f>INDEX(A:A, $G$1 + 4)</f>
        <v>43469</v>
      </c>
      <c r="E8">
        <f t="shared" si="0"/>
        <v>624</v>
      </c>
      <c r="F8">
        <f t="shared" si="1"/>
        <v>624</v>
      </c>
    </row>
    <row r="9" spans="1:7" x14ac:dyDescent="0.25">
      <c r="A9" s="12">
        <v>43473</v>
      </c>
      <c r="B9">
        <v>457</v>
      </c>
      <c r="D9" s="15">
        <f>INDEX(A:A, $G$1 + 5)</f>
        <v>43470</v>
      </c>
      <c r="E9">
        <f t="shared" si="0"/>
        <v>624</v>
      </c>
      <c r="F9" t="str">
        <f t="shared" si="1"/>
        <v/>
      </c>
    </row>
    <row r="10" spans="1:7" x14ac:dyDescent="0.25">
      <c r="A10" s="12">
        <v>43474</v>
      </c>
      <c r="B10">
        <v>832</v>
      </c>
      <c r="D10" s="15">
        <f>INDEX(A:A, $G$1 + 5)</f>
        <v>43470</v>
      </c>
      <c r="E10">
        <f t="shared" si="0"/>
        <v>256</v>
      </c>
      <c r="F10">
        <f t="shared" si="1"/>
        <v>256</v>
      </c>
    </row>
    <row r="11" spans="1:7" x14ac:dyDescent="0.25">
      <c r="A11" s="12">
        <v>43475</v>
      </c>
      <c r="B11">
        <v>157</v>
      </c>
      <c r="D11" s="15">
        <f>INDEX(A:A, $G$1 + 6)</f>
        <v>43471</v>
      </c>
      <c r="E11">
        <f t="shared" si="0"/>
        <v>256</v>
      </c>
      <c r="F11" t="str">
        <f t="shared" si="1"/>
        <v/>
      </c>
    </row>
    <row r="12" spans="1:7" x14ac:dyDescent="0.25">
      <c r="A12" s="12">
        <v>43476</v>
      </c>
      <c r="B12">
        <v>855</v>
      </c>
      <c r="D12" s="15">
        <f>INDEX(A:A, $G$1 + 6)</f>
        <v>43471</v>
      </c>
      <c r="E12">
        <f t="shared" si="0"/>
        <v>754</v>
      </c>
      <c r="F12">
        <f t="shared" si="1"/>
        <v>754</v>
      </c>
    </row>
    <row r="13" spans="1:7" x14ac:dyDescent="0.25">
      <c r="A13" s="12">
        <v>43477</v>
      </c>
      <c r="B13">
        <v>911</v>
      </c>
      <c r="D13" s="15">
        <f>INDEX(A:A, $G$1 + 7)</f>
        <v>43472</v>
      </c>
      <c r="E13">
        <f t="shared" si="0"/>
        <v>754</v>
      </c>
      <c r="F13" t="str">
        <f t="shared" si="1"/>
        <v/>
      </c>
    </row>
    <row r="14" spans="1:7" x14ac:dyDescent="0.25">
      <c r="A14" s="12">
        <v>43478</v>
      </c>
      <c r="B14">
        <v>457</v>
      </c>
      <c r="D14" s="15">
        <f>INDEX(A:A, $G$1 + 7)</f>
        <v>43472</v>
      </c>
      <c r="E14">
        <f t="shared" si="0"/>
        <v>652</v>
      </c>
      <c r="F14">
        <f t="shared" si="1"/>
        <v>652</v>
      </c>
    </row>
    <row r="15" spans="1:7" x14ac:dyDescent="0.25">
      <c r="A15" s="12">
        <v>43479</v>
      </c>
      <c r="B15">
        <v>462</v>
      </c>
    </row>
    <row r="16" spans="1:7" x14ac:dyDescent="0.25">
      <c r="A16" s="12">
        <v>43480</v>
      </c>
      <c r="B16">
        <v>158</v>
      </c>
    </row>
    <row r="17" spans="1:2" x14ac:dyDescent="0.25">
      <c r="A17" s="12">
        <v>43481</v>
      </c>
      <c r="B17">
        <v>654</v>
      </c>
    </row>
    <row r="18" spans="1:2" x14ac:dyDescent="0.25">
      <c r="A18" s="12">
        <v>43482</v>
      </c>
      <c r="B18">
        <v>625</v>
      </c>
    </row>
    <row r="19" spans="1:2" x14ac:dyDescent="0.25">
      <c r="A19" s="12">
        <v>43483</v>
      </c>
      <c r="B19">
        <v>634</v>
      </c>
    </row>
    <row r="20" spans="1:2" x14ac:dyDescent="0.25">
      <c r="A20" s="12">
        <v>43484</v>
      </c>
      <c r="B20">
        <v>744</v>
      </c>
    </row>
    <row r="21" spans="1:2" x14ac:dyDescent="0.25">
      <c r="A21" s="12">
        <v>43485</v>
      </c>
      <c r="B21">
        <v>751</v>
      </c>
    </row>
    <row r="22" spans="1:2" x14ac:dyDescent="0.25">
      <c r="A22" s="12">
        <v>43486</v>
      </c>
      <c r="B22">
        <v>784</v>
      </c>
    </row>
    <row r="23" spans="1:2" x14ac:dyDescent="0.25">
      <c r="A23" s="12">
        <v>43487</v>
      </c>
      <c r="B23">
        <v>588</v>
      </c>
    </row>
    <row r="24" spans="1:2" x14ac:dyDescent="0.25">
      <c r="A24" s="12">
        <v>43488</v>
      </c>
      <c r="B24">
        <v>514</v>
      </c>
    </row>
    <row r="25" spans="1:2" x14ac:dyDescent="0.25">
      <c r="A25" s="12">
        <v>43489</v>
      </c>
      <c r="B25">
        <v>245</v>
      </c>
    </row>
    <row r="26" spans="1:2" x14ac:dyDescent="0.25">
      <c r="A26" s="12">
        <v>43490</v>
      </c>
      <c r="B26">
        <v>324</v>
      </c>
    </row>
    <row r="27" spans="1:2" x14ac:dyDescent="0.25">
      <c r="A27" s="12">
        <v>43491</v>
      </c>
      <c r="B27">
        <v>358</v>
      </c>
    </row>
    <row r="28" spans="1:2" x14ac:dyDescent="0.25">
      <c r="A28" s="12">
        <v>43492</v>
      </c>
      <c r="B28">
        <v>398</v>
      </c>
    </row>
    <row r="29" spans="1:2" x14ac:dyDescent="0.25">
      <c r="A29" s="12">
        <v>43493</v>
      </c>
      <c r="B29">
        <v>478</v>
      </c>
    </row>
    <row r="30" spans="1:2" x14ac:dyDescent="0.25">
      <c r="A30" s="12">
        <v>43494</v>
      </c>
      <c r="B30">
        <v>457</v>
      </c>
    </row>
    <row r="31" spans="1:2" x14ac:dyDescent="0.25">
      <c r="A31" s="12">
        <v>43495</v>
      </c>
      <c r="B31">
        <v>469</v>
      </c>
    </row>
    <row r="32" spans="1:2" x14ac:dyDescent="0.25">
      <c r="A32" s="12">
        <v>43496</v>
      </c>
      <c r="B32">
        <v>259</v>
      </c>
    </row>
    <row r="33" spans="1:2" x14ac:dyDescent="0.25">
      <c r="A33" s="12">
        <v>43497</v>
      </c>
      <c r="B33">
        <v>389</v>
      </c>
    </row>
    <row r="34" spans="1:2" x14ac:dyDescent="0.25">
      <c r="A34" s="12">
        <v>43498</v>
      </c>
      <c r="B34">
        <v>378</v>
      </c>
    </row>
    <row r="35" spans="1:2" x14ac:dyDescent="0.25">
      <c r="A35" s="12">
        <v>43499</v>
      </c>
      <c r="B35">
        <v>458</v>
      </c>
    </row>
    <row r="36" spans="1:2" x14ac:dyDescent="0.25">
      <c r="A36" s="12"/>
    </row>
    <row r="37" spans="1:2" x14ac:dyDescent="0.25">
      <c r="A37" s="12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2</xdr:col>
                    <xdr:colOff>752475</xdr:colOff>
                    <xdr:row>0</xdr:row>
                    <xdr:rowOff>161925</xdr:rowOff>
                  </from>
                  <to>
                    <xdr:col>5</xdr:col>
                    <xdr:colOff>323850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2020-06-21T22:27:34Z</dcterms:modified>
</cp:coreProperties>
</file>