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05" yWindow="0" windowWidth="17250" windowHeight="7575" tabRatio="744" activeTab="4"/>
  </bookViews>
  <sheets>
    <sheet name="en tete" sheetId="1" r:id="rId1"/>
    <sheet name="plan tresorerie" sheetId="2" r:id="rId2"/>
    <sheet name="TB pilotage" sheetId="3" r:id="rId3"/>
    <sheet name="TB finance" sheetId="4" r:id="rId4"/>
    <sheet name="tb commercial" sheetId="5" r:id="rId5"/>
    <sheet name="tb RH" sheetId="6" r:id="rId6"/>
  </sheets>
  <externalReferences>
    <externalReference r:id="rId9"/>
  </externalReferences>
  <definedNames>
    <definedName name="activite" localSheetId="3">'[1]en tete'!#REF!</definedName>
    <definedName name="activite" localSheetId="2">'en tete'!#REF!</definedName>
    <definedName name="activite">'en tete'!#REF!</definedName>
    <definedName name="commerce">'en tete'!$G$4:$G$5</definedName>
    <definedName name="_xlnm.Print_Area" localSheetId="1">'plan tresorerie'!$A$1:$N$64</definedName>
    <definedName name="_xlnm.Print_Area" localSheetId="4">'tb commercial'!$A$1:$AD$25</definedName>
    <definedName name="_xlnm.Print_Area" localSheetId="3">'TB finance'!$A$1:$AE$19</definedName>
    <definedName name="_xlnm.Print_Area" localSheetId="2">'TB pilotage'!$A$1:$AE$43</definedName>
    <definedName name="_xlnm.Print_Area" localSheetId="5">'tb RH'!$A$1:$AD$37</definedName>
  </definedNames>
  <calcPr fullCalcOnLoad="1"/>
</workbook>
</file>

<file path=xl/comments2.xml><?xml version="1.0" encoding="utf-8"?>
<comments xmlns="http://schemas.openxmlformats.org/spreadsheetml/2006/main">
  <authors>
    <author>p-sommer</author>
  </authors>
  <commentList>
    <comment ref="B9" authorId="0">
      <text>
        <r>
          <rPr>
            <b/>
            <sz val="9"/>
            <rFont val="Tahoma"/>
            <family val="2"/>
          </rPr>
          <t>indiquer le solde de trésorerie en début de période</t>
        </r>
      </text>
    </comment>
  </commentList>
</comments>
</file>

<file path=xl/comments3.xml><?xml version="1.0" encoding="utf-8"?>
<comments xmlns="http://schemas.openxmlformats.org/spreadsheetml/2006/main">
  <authors>
    <author>p-sommer</author>
  </authors>
  <commentList>
    <comment ref="B21" authorId="0">
      <text>
        <r>
          <rPr>
            <b/>
            <sz val="9"/>
            <rFont val="Tahoma"/>
            <family val="2"/>
          </rPr>
          <t>dette MT+LT / total passif</t>
        </r>
      </text>
    </comment>
  </commentList>
</comments>
</file>

<file path=xl/comments4.xml><?xml version="1.0" encoding="utf-8"?>
<comments xmlns="http://schemas.openxmlformats.org/spreadsheetml/2006/main">
  <authors>
    <author>p-sommer</author>
  </authors>
  <commentList>
    <comment ref="B9" authorId="0">
      <text>
        <r>
          <rPr>
            <b/>
            <sz val="9"/>
            <rFont val="Tahoma"/>
            <family val="2"/>
          </rPr>
          <t>représente la richesse créée par l'entreprise, avant rémunération de l'exploitation (salaire, Actionnaire, financeurs, …)</t>
        </r>
      </text>
    </comment>
    <comment ref="C9" authorId="0">
      <text>
        <r>
          <rPr>
            <b/>
            <sz val="9"/>
            <rFont val="Tahoma"/>
            <family val="2"/>
          </rPr>
          <t>CA + p</t>
        </r>
        <r>
          <rPr>
            <sz val="9"/>
            <rFont val="Tahoma"/>
            <family val="2"/>
          </rPr>
          <t xml:space="preserve">rod vendue et stockee - achat MP - autres achat </t>
        </r>
      </text>
    </comment>
    <comment ref="B11" authorId="0">
      <text>
        <r>
          <rPr>
            <sz val="9"/>
            <rFont val="Tahoma"/>
            <family val="2"/>
          </rPr>
          <t>création brute de richesse de l'entreprise</t>
        </r>
      </text>
    </comment>
    <comment ref="C11" authorId="0">
      <text>
        <r>
          <rPr>
            <sz val="9"/>
            <rFont val="Tahoma"/>
            <family val="2"/>
          </rPr>
          <t>VA - subvention exploitation - chares personnels - impots et taxes</t>
        </r>
      </text>
    </comment>
    <comment ref="B12" authorId="0">
      <text>
        <r>
          <rPr>
            <sz val="9"/>
            <rFont val="Tahoma"/>
            <family val="2"/>
          </rPr>
          <t>résultat de trésorie, qui indique le cash disponible pour financer le développement de l'entreprise</t>
        </r>
      </text>
    </comment>
    <comment ref="C12" authorId="0">
      <text>
        <r>
          <rPr>
            <sz val="9"/>
            <rFont val="Tahoma"/>
            <family val="2"/>
          </rPr>
          <t xml:space="preserve">1- RN + dotation amortissement + reprise+ plus ou moins value
2- EBE-IS-participation - frais financier + autres produits
</t>
        </r>
      </text>
    </comment>
    <comment ref="B16" authorId="0">
      <text>
        <r>
          <rPr>
            <b/>
            <sz val="9"/>
            <rFont val="Tahoma"/>
            <family val="2"/>
          </rPr>
          <t>dette MT+LT / total passif</t>
        </r>
      </text>
    </comment>
  </commentList>
</comments>
</file>

<file path=xl/comments5.xml><?xml version="1.0" encoding="utf-8"?>
<comments xmlns="http://schemas.openxmlformats.org/spreadsheetml/2006/main">
  <authors>
    <author>p-sommer</author>
  </authors>
  <commentList>
    <comment ref="B11" authorId="0">
      <text>
        <r>
          <rPr>
            <b/>
            <sz val="9"/>
            <rFont val="Tahoma"/>
            <family val="2"/>
          </rPr>
          <t xml:space="preserve">CA - achat matière première
</t>
        </r>
      </text>
    </comment>
  </commentList>
</comments>
</file>

<file path=xl/sharedStrings.xml><?xml version="1.0" encoding="utf-8"?>
<sst xmlns="http://schemas.openxmlformats.org/spreadsheetml/2006/main" count="407" uniqueCount="199">
  <si>
    <t>Nom entreprise</t>
  </si>
  <si>
    <t>Instruction</t>
  </si>
  <si>
    <t>Tableau de bord de l'entreprise</t>
  </si>
  <si>
    <t>Janvier</t>
  </si>
  <si>
    <t>Février</t>
  </si>
  <si>
    <t>Mars</t>
  </si>
  <si>
    <t>Avril</t>
  </si>
  <si>
    <t>Mai</t>
  </si>
  <si>
    <t>Juin</t>
  </si>
  <si>
    <t>Juillet</t>
  </si>
  <si>
    <t>Août</t>
  </si>
  <si>
    <t>Septembre</t>
  </si>
  <si>
    <t>Octobre</t>
  </si>
  <si>
    <t>Novembre</t>
  </si>
  <si>
    <t>Décembre</t>
  </si>
  <si>
    <t>CA HT TOTAL</t>
  </si>
  <si>
    <t>objectif</t>
  </si>
  <si>
    <t>realise</t>
  </si>
  <si>
    <t>heure</t>
  </si>
  <si>
    <t>masse salariale</t>
  </si>
  <si>
    <t>total heure</t>
  </si>
  <si>
    <t>nbre jour</t>
  </si>
  <si>
    <t>maladie</t>
  </si>
  <si>
    <t>nbre</t>
  </si>
  <si>
    <t>nbre avec arret</t>
  </si>
  <si>
    <t>nbre jour arret</t>
  </si>
  <si>
    <t>absence non payée</t>
  </si>
  <si>
    <t>nbre de jour</t>
  </si>
  <si>
    <t>heure supp (HS)</t>
  </si>
  <si>
    <t>prime</t>
  </si>
  <si>
    <t>total masse salariale</t>
  </si>
  <si>
    <t>cout horaire</t>
  </si>
  <si>
    <t>nombre</t>
  </si>
  <si>
    <t xml:space="preserve"> nombre CDI + CDD</t>
  </si>
  <si>
    <t>€</t>
  </si>
  <si>
    <t>€ / h</t>
  </si>
  <si>
    <t>jour</t>
  </si>
  <si>
    <t>% (heure / heure)</t>
  </si>
  <si>
    <t>% (heure  / heure)</t>
  </si>
  <si>
    <t>obj</t>
  </si>
  <si>
    <t>1. SOLDE EN DEBUT DE MOIS</t>
  </si>
  <si>
    <t>2. ENCAISSEMENTS</t>
  </si>
  <si>
    <t>2A. D'exploitation</t>
  </si>
  <si>
    <t xml:space="preserve">         Chiffre d'affaires encaissé</t>
  </si>
  <si>
    <t>2B. Hors exploitation</t>
  </si>
  <si>
    <t xml:space="preserve">        Apport en capital</t>
  </si>
  <si>
    <t xml:space="preserve">        Apports en comptes courants d'associés</t>
  </si>
  <si>
    <t xml:space="preserve">        Emprunts à moyen et long terme</t>
  </si>
  <si>
    <t xml:space="preserve">        ……….</t>
  </si>
  <si>
    <t>A. TOTAL ENCAISSEMENTS</t>
  </si>
  <si>
    <t>3. DECAISSEMENTS</t>
  </si>
  <si>
    <t>3A. D'exploitation</t>
  </si>
  <si>
    <t xml:space="preserve">        Loyer</t>
  </si>
  <si>
    <t xml:space="preserve">        Assurances</t>
  </si>
  <si>
    <t xml:space="preserve">        Fournitures, eau, énergie…</t>
  </si>
  <si>
    <t xml:space="preserve">        Autres charges externes</t>
  </si>
  <si>
    <t xml:space="preserve">        Impôts, taxes et versements assimilés</t>
  </si>
  <si>
    <t xml:space="preserve">        Impôts sur les bénéfices</t>
  </si>
  <si>
    <t xml:space="preserve">        TVA versée…</t>
  </si>
  <si>
    <t xml:space="preserve">        Charges financières</t>
  </si>
  <si>
    <t>3B. Hors exploitation</t>
  </si>
  <si>
    <t>B. TOTAL DECAISSEMENTS</t>
  </si>
  <si>
    <t>4. SOLDE DU MOIS = A-B</t>
  </si>
  <si>
    <t>5. SOLDE DE FIN DE MOIS = 1 + 4</t>
  </si>
  <si>
    <t>janvier</t>
  </si>
  <si>
    <t>février</t>
  </si>
  <si>
    <t>mars</t>
  </si>
  <si>
    <t>avril</t>
  </si>
  <si>
    <t>mai</t>
  </si>
  <si>
    <t>juin</t>
  </si>
  <si>
    <t>juillet</t>
  </si>
  <si>
    <t>septembre</t>
  </si>
  <si>
    <t>octobre</t>
  </si>
  <si>
    <t>novembre</t>
  </si>
  <si>
    <t>aout</t>
  </si>
  <si>
    <t>decembre</t>
  </si>
  <si>
    <t xml:space="preserve">        Salaires et charges</t>
  </si>
  <si>
    <t>unité</t>
  </si>
  <si>
    <t xml:space="preserve">Turn over </t>
  </si>
  <si>
    <t>en %</t>
  </si>
  <si>
    <t>nbre de clients nouveaux</t>
  </si>
  <si>
    <t>Nbre de devis émis</t>
  </si>
  <si>
    <t>Unité</t>
  </si>
  <si>
    <t>en €</t>
  </si>
  <si>
    <t>%</t>
  </si>
  <si>
    <t xml:space="preserve">rentabilité </t>
  </si>
  <si>
    <t>CA / salarié</t>
  </si>
  <si>
    <t>RN / CA (en %)</t>
  </si>
  <si>
    <t>nbre de reclamation</t>
  </si>
  <si>
    <t>nbre d'opérations commerciales</t>
  </si>
  <si>
    <t>Formation</t>
  </si>
  <si>
    <t>nbre moyen par salarié</t>
  </si>
  <si>
    <t>heure / salarié</t>
  </si>
  <si>
    <t>nbre interimaire</t>
  </si>
  <si>
    <t>heure interimaire</t>
  </si>
  <si>
    <t>masse salariale interim</t>
  </si>
  <si>
    <t>nbre de visites en clientèle</t>
  </si>
  <si>
    <t>dont CA nouveau client</t>
  </si>
  <si>
    <t>dont CA des 5 plus gros clients</t>
  </si>
  <si>
    <t>suivi commercial</t>
  </si>
  <si>
    <t>Service après vente</t>
  </si>
  <si>
    <t>taux satisfaction client (via enquête)</t>
  </si>
  <si>
    <t>délai de livraison ou taux de service</t>
  </si>
  <si>
    <t>Taux moyen de remise</t>
  </si>
  <si>
    <t>Masse salariale</t>
  </si>
  <si>
    <t>Taux d'endettement</t>
  </si>
  <si>
    <t>volume des stocks</t>
  </si>
  <si>
    <t>volume du carnet de commande</t>
  </si>
  <si>
    <t xml:space="preserve">        Investissements</t>
  </si>
  <si>
    <t xml:space="preserve">        achats matière première</t>
  </si>
  <si>
    <t xml:space="preserve">        autre achats et sous-traitance</t>
  </si>
  <si>
    <t>Nbre de commandes</t>
  </si>
  <si>
    <t>nbre de prospects rencontrés</t>
  </si>
  <si>
    <t>en J ou %</t>
  </si>
  <si>
    <t>Départ salarié CDI ou CDD</t>
  </si>
  <si>
    <t>turn over</t>
  </si>
  <si>
    <t>élément de bilan</t>
  </si>
  <si>
    <t>en J de CA ou e, €</t>
  </si>
  <si>
    <t>en J  de CA ou en €</t>
  </si>
  <si>
    <t xml:space="preserve">        Remboursement anticipé d'emprunts </t>
  </si>
  <si>
    <t xml:space="preserve">             ……..</t>
  </si>
  <si>
    <t xml:space="preserve">       +  …… (subvention exploitation, plus value, autre produit</t>
  </si>
  <si>
    <t xml:space="preserve">       + … (autre charges, moins value)</t>
  </si>
  <si>
    <t>délai de règlement client ou créance client</t>
  </si>
  <si>
    <t>délai de règlement fournisseur ou dettes fournisseurs</t>
  </si>
  <si>
    <t>Nom Entreprise</t>
  </si>
  <si>
    <t>Tableau de bord de gestion</t>
  </si>
  <si>
    <t>N</t>
  </si>
  <si>
    <t>N-1</t>
  </si>
  <si>
    <t>masse salariale chargée</t>
  </si>
  <si>
    <t>masse salariale HS chargée</t>
  </si>
  <si>
    <t>effectif moyen</t>
  </si>
  <si>
    <t>taux de maladie</t>
  </si>
  <si>
    <t>nbre accident</t>
  </si>
  <si>
    <t>taux arret du aux AT</t>
  </si>
  <si>
    <t>Accident travail (AT)</t>
  </si>
  <si>
    <t>Tableau de bord Commercial</t>
  </si>
  <si>
    <t>nom entreprise</t>
  </si>
  <si>
    <t>Tableau de bord RH</t>
  </si>
  <si>
    <t>secteur activité</t>
  </si>
  <si>
    <t>moyenne sectorielle *</t>
  </si>
  <si>
    <t>* issu des indicateurs sectoriels 2010 Banque de France (report du ratio médian) - exemple de la restauration</t>
  </si>
  <si>
    <t>coût moyen de la masse salariale</t>
  </si>
  <si>
    <t>masse salariale / effectif (k€)</t>
  </si>
  <si>
    <t>en k€</t>
  </si>
  <si>
    <t>k€</t>
  </si>
  <si>
    <t>k€ / salarié</t>
  </si>
  <si>
    <t>1,3 j</t>
  </si>
  <si>
    <t>39,7 j</t>
  </si>
  <si>
    <t>4,2 j</t>
  </si>
  <si>
    <t>danone</t>
  </si>
  <si>
    <t>Préambule</t>
  </si>
  <si>
    <r>
      <t>Ce fichier excel est proposé par la CCI du Morbihan comme base à la mise en place d'un</t>
    </r>
    <r>
      <rPr>
        <b/>
        <sz val="9"/>
        <rFont val="Arial"/>
        <family val="2"/>
      </rPr>
      <t xml:space="preserve"> tableau de bord</t>
    </r>
    <r>
      <rPr>
        <sz val="9"/>
        <rFont val="Arial"/>
        <family val="2"/>
      </rPr>
      <t xml:space="preserve"> en entreprise. Il intégre en outre un </t>
    </r>
    <r>
      <rPr>
        <b/>
        <sz val="9"/>
        <rFont val="Arial"/>
        <family val="2"/>
      </rPr>
      <t>plan de trésorerie</t>
    </r>
    <r>
      <rPr>
        <sz val="9"/>
        <rFont val="Arial"/>
        <family val="2"/>
      </rPr>
      <t>, qui permet de prévoir la capacité de l'entreprise à rembourser ses dettes - il constitue l'outil n°1 de la gestion de son entreprise.
Les 3 tableaux de bord sont constitués de manière à être interactif, et donc à éviter les multiples saisies. Par contre, les indicateurs, s'ils sont assez complets sur des aspects généraux, doivent être complétés par des indicateurs spécifiques à l'entreprise, liés à ses objectifs stratégiques ou à son métier. 
Par ailleurs, les tableaux de bord prévoit une mise à jour mensuelle. Si cela est indispensable pour le plan de trésorerie, certains indicateurs peuvent être mis à jour moins régulièrement (trimestriellement ou semestriellement), notamment pour les éléments de bilan.</t>
    </r>
  </si>
  <si>
    <t>Ce tableau de bord comporte des cases vides, qu'il appartient à l'entreprise de compléter; et des cases précomplées (soit par renvoi d'autres cases, soit par des calculs). Afin de ne pas pouvoir modifier par inadvertance le tableau il est protégé en écriture sur les cases préremplies. Cette protection est néanmoins levable (menu Révision / Ôter la protection), pour modifier ou compléter le tableau de bord.
Afin travailler au mieux sur les tableaux, il est conseillé de supprimer la mention "document de travail ..."
Pour chaque indicateur, on a mensuellement à la fois l'objectif et le réalisé. L'analyse mois par mois permet de visualiser rapidement les écarts et mettre en place les actions correctives.</t>
  </si>
  <si>
    <t>éléments de rentabilité</t>
  </si>
  <si>
    <t>Capacité d'autofinancement (CAF)</t>
  </si>
  <si>
    <t>Excédent brut d'exploitation (EBE)</t>
  </si>
  <si>
    <t>RESULTAT Net  (RN)</t>
  </si>
  <si>
    <t>Valeur ajoutée (VA)</t>
  </si>
  <si>
    <t xml:space="preserve">Taux de valeur ajoutée </t>
  </si>
  <si>
    <t>Chriffre d'affaire  HT</t>
  </si>
  <si>
    <t>restauration</t>
  </si>
  <si>
    <t>masse salariale / VA (en %)</t>
  </si>
  <si>
    <t>Attention, ce tableau présente les flux réels de trésorerie et se construit donc en € TTC. De ce fait, il ne peut être interfacé avec les tableaux de bords qui sont construit en € HT</t>
  </si>
  <si>
    <t>VA / CA (en %)</t>
  </si>
  <si>
    <t>Poids de la masse salariale (1)</t>
  </si>
  <si>
    <t>(1) les données sectorielles de la Banque de France permettent de calculer le ration (Masse salariale / CA)</t>
  </si>
  <si>
    <t>Marge brute</t>
  </si>
  <si>
    <t>Taux de marge brute</t>
  </si>
  <si>
    <t>Taux de transformation devis</t>
  </si>
  <si>
    <t>suivi opérations commerciales</t>
  </si>
  <si>
    <t>Version 2,0</t>
  </si>
  <si>
    <t>ajout d'elements au tableau de gestion</t>
  </si>
  <si>
    <t xml:space="preserve">Part de marché </t>
  </si>
  <si>
    <t>volume stock</t>
  </si>
  <si>
    <r>
      <rPr>
        <b/>
        <sz val="11"/>
        <rFont val="Arial"/>
        <family val="2"/>
      </rPr>
      <t xml:space="preserve">Axe client </t>
    </r>
    <r>
      <rPr>
        <sz val="9"/>
        <rFont val="Arial"/>
        <family val="2"/>
      </rPr>
      <t>: satisfaction, acquisition, rentabilité par segment, part de marché</t>
    </r>
  </si>
  <si>
    <r>
      <rPr>
        <b/>
        <sz val="11"/>
        <rFont val="Arial"/>
        <family val="2"/>
      </rPr>
      <t>Axe finance :</t>
    </r>
    <r>
      <rPr>
        <sz val="9"/>
        <rFont val="Arial"/>
        <family val="2"/>
      </rPr>
      <t xml:space="preserve"> évolution et diversité CA, financement, Productivté, coût</t>
    </r>
  </si>
  <si>
    <r>
      <rPr>
        <b/>
        <sz val="11"/>
        <rFont val="Arial"/>
        <family val="2"/>
      </rPr>
      <t xml:space="preserve">Axe processus interne : </t>
    </r>
    <r>
      <rPr>
        <sz val="9"/>
        <rFont val="Arial"/>
        <family val="2"/>
      </rPr>
      <t>innovation, production, SAV</t>
    </r>
  </si>
  <si>
    <t>axe stratégique 1</t>
  </si>
  <si>
    <t>axe stratégique 2</t>
  </si>
  <si>
    <t>benchmark</t>
  </si>
  <si>
    <t>axe stratégique 3</t>
  </si>
  <si>
    <t>formation</t>
  </si>
  <si>
    <t>Axe RH</t>
  </si>
  <si>
    <t>nombre d'accident du travail</t>
  </si>
  <si>
    <t>axe stratégique 7</t>
  </si>
  <si>
    <t>axe stratégique 8</t>
  </si>
  <si>
    <t>indicateur métier 1</t>
  </si>
  <si>
    <t>indicateur métier 2</t>
  </si>
  <si>
    <t>innovation</t>
  </si>
  <si>
    <t>axe stratégique 5</t>
  </si>
  <si>
    <t>axe stratégique 6</t>
  </si>
  <si>
    <t>rentabilité par DAS ?</t>
  </si>
  <si>
    <t>évolution globale marché</t>
  </si>
  <si>
    <t>fidélisation :  ?</t>
  </si>
  <si>
    <t>SAV : cout ? Nbre d'intervention ? Nbre de retour ?</t>
  </si>
  <si>
    <t>indicateur métier 3</t>
  </si>
  <si>
    <t>satisfaction client : taux par enquete, nbre de reclamation, délai de livraison, taux de service</t>
  </si>
  <si>
    <t>ATTENTION CHOISIR 3 ou 4 indicateurs par axe maximum</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</si>
</sst>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Red]\-0\ "/>
    <numFmt numFmtId="165" formatCode="0.0%"/>
  </numFmts>
  <fonts count="59">
    <font>
      <sz val="10"/>
      <name val="Arial"/>
      <family val="0"/>
    </font>
    <font>
      <sz val="11"/>
      <color indexed="8"/>
      <name val="Calibri"/>
      <family val="2"/>
    </font>
    <font>
      <sz val="9"/>
      <name val="Arial"/>
      <family val="2"/>
    </font>
    <font>
      <b/>
      <sz val="14"/>
      <name val="Arial"/>
      <family val="2"/>
    </font>
    <font>
      <sz val="26"/>
      <name val="Arial"/>
      <family val="2"/>
    </font>
    <font>
      <sz val="16"/>
      <name val="Arial"/>
      <family val="2"/>
    </font>
    <font>
      <b/>
      <u val="single"/>
      <sz val="9"/>
      <name val="Arial"/>
      <family val="2"/>
    </font>
    <font>
      <b/>
      <sz val="9"/>
      <name val="Tahoma"/>
      <family val="2"/>
    </font>
    <font>
      <b/>
      <sz val="9"/>
      <name val="Arial"/>
      <family val="2"/>
    </font>
    <font>
      <i/>
      <sz val="9"/>
      <name val="Arial"/>
      <family val="2"/>
    </font>
    <font>
      <b/>
      <i/>
      <sz val="9"/>
      <name val="Arial"/>
      <family val="2"/>
    </font>
    <font>
      <sz val="18"/>
      <name val="Arial"/>
      <family val="2"/>
    </font>
    <font>
      <b/>
      <sz val="18"/>
      <name val="Arial"/>
      <family val="2"/>
    </font>
    <font>
      <b/>
      <sz val="12"/>
      <name val="Arial"/>
      <family val="2"/>
    </font>
    <font>
      <sz val="9"/>
      <name val="Tahoma"/>
      <family val="2"/>
    </font>
    <font>
      <b/>
      <sz val="11"/>
      <name val="Arial"/>
      <family val="2"/>
    </font>
    <font>
      <b/>
      <sz val="54"/>
      <name val="Calibri"/>
      <family val="0"/>
    </font>
    <font>
      <sz val="10"/>
      <color indexed="8"/>
      <name val="Calibri"/>
      <family val="0"/>
    </font>
    <font>
      <u val="single"/>
      <sz val="9"/>
      <color indexed="12"/>
      <name val="Arial"/>
      <family val="2"/>
    </font>
    <font>
      <b/>
      <sz val="9"/>
      <color indexed="8"/>
      <name val="Calibri"/>
      <family val="2"/>
    </font>
    <font>
      <b/>
      <sz val="11"/>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8"/>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9"/>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theme="1"/>
      <name val="Calibri"/>
      <family val="2"/>
    </font>
    <font>
      <b/>
      <sz val="11"/>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theme="2" tint="-0.4999699890613556"/>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medium"/>
      <right/>
      <top/>
      <bottom/>
    </border>
    <border>
      <left style="medium"/>
      <right/>
      <top style="medium"/>
      <bottom/>
    </border>
    <border>
      <left style="medium"/>
      <right/>
      <top style="thin"/>
      <bottom style="thin"/>
    </border>
    <border>
      <left style="medium"/>
      <right/>
      <top/>
      <bottom style="medium"/>
    </border>
    <border>
      <left style="medium"/>
      <right/>
      <top style="medium"/>
      <bottom style="medium"/>
    </border>
    <border>
      <left style="medium"/>
      <right/>
      <top style="thin"/>
      <bottom/>
    </border>
    <border>
      <left style="thin"/>
      <right style="medium"/>
      <top style="thin"/>
      <bottom style="thin"/>
    </border>
    <border>
      <left/>
      <right style="medium"/>
      <top style="medium"/>
      <bottom/>
    </border>
    <border>
      <left/>
      <right style="medium"/>
      <top/>
      <bottom/>
    </border>
    <border>
      <left style="medium"/>
      <right/>
      <top/>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medium"/>
      <right style="thin"/>
      <top style="medium"/>
      <bottom style="thin"/>
    </border>
    <border>
      <left style="thin"/>
      <right style="medium"/>
      <top style="medium"/>
      <bottom style="thin"/>
    </border>
    <border>
      <left style="medium"/>
      <right style="medium"/>
      <top style="medium"/>
      <bottom/>
    </border>
    <border>
      <left/>
      <right style="thin"/>
      <top style="thin"/>
      <bottom style="thin"/>
    </border>
    <border>
      <left style="medium"/>
      <right style="thin"/>
      <top style="medium"/>
      <bottom/>
    </border>
    <border>
      <left style="thin"/>
      <right/>
      <top style="medium"/>
      <bottom/>
    </border>
    <border>
      <left style="medium"/>
      <right style="thin"/>
      <top/>
      <bottom/>
    </border>
    <border>
      <left style="thin"/>
      <right/>
      <top/>
      <bottom/>
    </border>
    <border>
      <left style="thin"/>
      <right style="medium"/>
      <top/>
      <bottom style="thin"/>
    </border>
    <border>
      <left/>
      <right/>
      <top style="medium"/>
      <bottom/>
    </border>
    <border>
      <left/>
      <right/>
      <top/>
      <bottom style="medium"/>
    </border>
    <border>
      <left/>
      <right style="medium"/>
      <top/>
      <bottom style="medium"/>
    </border>
    <border>
      <left style="medium"/>
      <right style="thin"/>
      <top style="thin"/>
      <bottom/>
    </border>
    <border>
      <left style="thin"/>
      <right style="medium"/>
      <top style="thin"/>
      <bottom/>
    </border>
    <border>
      <left style="thin"/>
      <right/>
      <top style="thin"/>
      <bottom style="thin"/>
    </border>
    <border>
      <left style="thin"/>
      <right/>
      <top style="thin"/>
      <bottom style="medium"/>
    </border>
    <border>
      <left style="thin"/>
      <right style="thin"/>
      <top style="thin"/>
      <bottom style="medium"/>
    </border>
    <border>
      <left style="thin"/>
      <right style="thin"/>
      <top style="medium"/>
      <bottom style="thin"/>
    </border>
    <border>
      <left style="thin"/>
      <right/>
      <top style="medium"/>
      <bottom style="thin"/>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medium"/>
      <bottom style="medium"/>
    </border>
    <border>
      <left style="medium"/>
      <right/>
      <top style="thin"/>
      <bottom style="medium"/>
    </border>
    <border>
      <left/>
      <right/>
      <top style="thin"/>
      <bottom style="medium"/>
    </border>
    <border>
      <left/>
      <right style="thin"/>
      <top/>
      <bottom/>
    </border>
    <border>
      <left style="medium"/>
      <right style="thin"/>
      <top/>
      <bottom style="medium"/>
    </border>
    <border>
      <left style="thin"/>
      <right style="thin"/>
      <top/>
      <bottom style="medium"/>
    </border>
    <border>
      <left style="medium"/>
      <right style="thin"/>
      <top/>
      <bottom style="thin"/>
    </border>
    <border>
      <left style="thin"/>
      <right style="thin"/>
      <top style="medium"/>
      <bottom/>
    </border>
    <border>
      <left style="thin"/>
      <right style="thin"/>
      <top/>
      <bottom/>
    </border>
    <border>
      <left style="thin"/>
      <right/>
      <top/>
      <bottom style="medium"/>
    </border>
    <border>
      <left style="thin"/>
      <right/>
      <top/>
      <bottom style="thin"/>
    </border>
    <border>
      <left style="thin"/>
      <right style="thin"/>
      <top/>
      <bottom style="thin"/>
    </border>
    <border>
      <left/>
      <right style="thin"/>
      <top style="medium"/>
      <bottom/>
    </border>
    <border>
      <left/>
      <right style="thin"/>
      <top/>
      <bottom style="medium"/>
    </border>
    <border>
      <left style="medium"/>
      <right style="medium"/>
      <top/>
      <bottom/>
    </border>
    <border>
      <left style="medium"/>
      <right style="medium"/>
      <top/>
      <bottom style="thin"/>
    </border>
    <border>
      <left/>
      <right style="medium"/>
      <top/>
      <bottom style="thin"/>
    </border>
    <border>
      <left/>
      <right/>
      <top/>
      <bottom style="thin"/>
    </border>
    <border>
      <left style="medium"/>
      <right style="medium"/>
      <top style="thin"/>
      <bottom/>
    </border>
    <border>
      <left/>
      <right style="medium"/>
      <top style="thin"/>
      <bottom/>
    </border>
    <border>
      <left/>
      <right/>
      <top style="thin"/>
      <bottom/>
    </border>
    <border>
      <left/>
      <right style="thin"/>
      <top style="thin"/>
      <bottom/>
    </border>
    <border>
      <left/>
      <right style="thin"/>
      <top/>
      <bottom style="thin"/>
    </border>
    <border>
      <left/>
      <right style="medium"/>
      <top style="thin"/>
      <bottom style="thin"/>
    </border>
    <border>
      <left/>
      <right/>
      <top style="thin"/>
      <bottom style="thin"/>
    </border>
    <border>
      <left style="medium"/>
      <right style="medium"/>
      <top/>
      <bottom style="medium"/>
    </border>
    <border>
      <left/>
      <right style="medium"/>
      <top style="medium"/>
      <bottom style="thin"/>
    </border>
    <border>
      <left/>
      <right style="medium"/>
      <top style="thin"/>
      <bottom style="medium"/>
    </border>
    <border>
      <left style="thin"/>
      <right/>
      <top style="thin"/>
      <bottom/>
    </border>
    <border>
      <left/>
      <right style="thin"/>
      <top style="medium"/>
      <bottom style="thin"/>
    </border>
    <border>
      <left style="medium"/>
      <right/>
      <top style="medium"/>
      <bottom style="thin"/>
    </border>
    <border>
      <left/>
      <right/>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44" fontId="0" fillId="0" borderId="0" applyFon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0"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458">
    <xf numFmtId="0" fontId="0" fillId="0" borderId="0" xfId="0" applyAlignment="1">
      <alignment/>
    </xf>
    <xf numFmtId="0" fontId="0" fillId="0" borderId="0" xfId="0" applyAlignment="1">
      <alignment vertical="center"/>
    </xf>
    <xf numFmtId="0" fontId="0" fillId="0" borderId="0" xfId="0" applyFont="1" applyAlignment="1">
      <alignment/>
    </xf>
    <xf numFmtId="0" fontId="3" fillId="7" borderId="0" xfId="0" applyFont="1" applyFill="1" applyAlignment="1">
      <alignment vertical="center"/>
    </xf>
    <xf numFmtId="0" fontId="3" fillId="0" borderId="0" xfId="0" applyFont="1" applyFill="1" applyAlignment="1">
      <alignment vertical="center"/>
    </xf>
    <xf numFmtId="0" fontId="5" fillId="0" borderId="0" xfId="0" applyFont="1" applyFill="1" applyAlignment="1" applyProtection="1">
      <alignment vertical="center"/>
      <protection locked="0"/>
    </xf>
    <xf numFmtId="0" fontId="2"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horizontal="justify" vertical="center"/>
    </xf>
    <xf numFmtId="0" fontId="6" fillId="0" borderId="0" xfId="0" applyFont="1" applyFill="1" applyAlignment="1">
      <alignment horizontal="justify" vertical="center"/>
    </xf>
    <xf numFmtId="0" fontId="2" fillId="0" borderId="10" xfId="52" applyFont="1" applyBorder="1" applyAlignment="1">
      <alignment horizontal="center" vertical="center"/>
      <protection/>
    </xf>
    <xf numFmtId="0" fontId="2" fillId="0" borderId="11" xfId="52" applyFont="1" applyBorder="1" applyAlignment="1">
      <alignment horizontal="center" vertical="center"/>
      <protection/>
    </xf>
    <xf numFmtId="0" fontId="2" fillId="0" borderId="0" xfId="52" applyFont="1" applyBorder="1" applyAlignment="1">
      <alignment horizontal="center" vertical="center"/>
      <protection/>
    </xf>
    <xf numFmtId="0" fontId="2" fillId="0" borderId="12" xfId="52" applyFont="1" applyBorder="1" applyAlignment="1">
      <alignment horizontal="center" vertical="center"/>
      <protection/>
    </xf>
    <xf numFmtId="0" fontId="2" fillId="0" borderId="13" xfId="0" applyFont="1" applyBorder="1" applyAlignment="1">
      <alignment/>
    </xf>
    <xf numFmtId="0" fontId="2" fillId="0" borderId="0" xfId="0" applyFont="1" applyAlignment="1">
      <alignment/>
    </xf>
    <xf numFmtId="0" fontId="2" fillId="0" borderId="0" xfId="0" applyFont="1" applyAlignment="1">
      <alignment horizontal="center"/>
    </xf>
    <xf numFmtId="0" fontId="8" fillId="0" borderId="12" xfId="0" applyFont="1" applyBorder="1" applyAlignment="1">
      <alignment horizontal="center"/>
    </xf>
    <xf numFmtId="0" fontId="2" fillId="0" borderId="0" xfId="0" applyFont="1" applyAlignment="1">
      <alignment horizontal="right"/>
    </xf>
    <xf numFmtId="0" fontId="8" fillId="33" borderId="14" xfId="0" applyFont="1" applyFill="1" applyBorder="1" applyAlignment="1">
      <alignment/>
    </xf>
    <xf numFmtId="0" fontId="9" fillId="0" borderId="13" xfId="0" applyFont="1" applyBorder="1" applyAlignment="1">
      <alignment/>
    </xf>
    <xf numFmtId="0" fontId="8" fillId="0" borderId="0" xfId="0" applyFont="1" applyAlignment="1">
      <alignment horizontal="center" vertical="center"/>
    </xf>
    <xf numFmtId="0" fontId="8" fillId="33" borderId="15" xfId="0" applyFont="1" applyFill="1" applyBorder="1" applyAlignment="1">
      <alignment/>
    </xf>
    <xf numFmtId="0" fontId="9" fillId="0" borderId="13" xfId="0" applyFont="1" applyBorder="1" applyAlignment="1">
      <alignment wrapText="1"/>
    </xf>
    <xf numFmtId="0" fontId="9" fillId="0" borderId="16" xfId="0" applyFont="1" applyBorder="1" applyAlignment="1">
      <alignment/>
    </xf>
    <xf numFmtId="0" fontId="9" fillId="0" borderId="11" xfId="0" applyFont="1" applyBorder="1" applyAlignment="1">
      <alignment wrapText="1"/>
    </xf>
    <xf numFmtId="14" fontId="2" fillId="0" borderId="0" xfId="0" applyNumberFormat="1" applyFont="1" applyAlignment="1">
      <alignment/>
    </xf>
    <xf numFmtId="9" fontId="2" fillId="34" borderId="14" xfId="53" applyFont="1" applyFill="1" applyBorder="1" applyAlignment="1">
      <alignment horizontal="center" vertical="center"/>
    </xf>
    <xf numFmtId="0" fontId="2" fillId="34" borderId="17" xfId="52" applyFont="1" applyFill="1" applyBorder="1" applyAlignment="1">
      <alignment horizontal="center" vertical="center"/>
      <protection/>
    </xf>
    <xf numFmtId="0" fontId="2" fillId="34" borderId="18" xfId="52" applyFont="1" applyFill="1" applyBorder="1" applyAlignment="1">
      <alignment horizontal="center" vertical="center"/>
      <protection/>
    </xf>
    <xf numFmtId="0" fontId="2" fillId="34" borderId="19" xfId="52" applyFont="1" applyFill="1" applyBorder="1" applyAlignment="1">
      <alignment horizontal="center" vertical="center"/>
      <protection/>
    </xf>
    <xf numFmtId="0" fontId="6" fillId="0" borderId="0" xfId="0" applyFont="1" applyAlignment="1">
      <alignment horizontal="center"/>
    </xf>
    <xf numFmtId="0" fontId="2" fillId="0" borderId="0" xfId="0" applyFont="1" applyFill="1" applyBorder="1" applyAlignment="1">
      <alignment horizontal="center" vertical="center" wrapText="1"/>
    </xf>
    <xf numFmtId="0" fontId="8" fillId="33" borderId="12" xfId="0" applyFont="1" applyFill="1" applyBorder="1" applyAlignment="1">
      <alignment/>
    </xf>
    <xf numFmtId="0" fontId="2" fillId="0" borderId="0" xfId="0" applyFont="1" applyAlignment="1">
      <alignment/>
    </xf>
    <xf numFmtId="0" fontId="10" fillId="33" borderId="20" xfId="0" applyFont="1" applyFill="1" applyBorder="1" applyAlignment="1">
      <alignment/>
    </xf>
    <xf numFmtId="0" fontId="10" fillId="33" borderId="13" xfId="0" applyFont="1" applyFill="1" applyBorder="1" applyAlignment="1">
      <alignment/>
    </xf>
    <xf numFmtId="0" fontId="8" fillId="34" borderId="15" xfId="0" applyFont="1" applyFill="1" applyBorder="1" applyAlignment="1">
      <alignment horizontal="center" vertical="center"/>
    </xf>
    <xf numFmtId="0" fontId="6" fillId="0" borderId="0" xfId="0" applyFont="1" applyAlignment="1">
      <alignment horizontal="right" vertical="center"/>
    </xf>
    <xf numFmtId="0" fontId="2" fillId="0" borderId="0" xfId="52" applyFont="1" applyAlignment="1">
      <alignment vertical="center"/>
      <protection/>
    </xf>
    <xf numFmtId="0" fontId="2" fillId="0" borderId="0" xfId="52" applyFont="1" applyAlignment="1">
      <alignment horizontal="center" vertical="center"/>
      <protection/>
    </xf>
    <xf numFmtId="0" fontId="8" fillId="34" borderId="10" xfId="52" applyNumberFormat="1" applyFont="1" applyFill="1" applyBorder="1" applyAlignment="1">
      <alignment horizontal="center" vertical="center"/>
      <protection/>
    </xf>
    <xf numFmtId="0" fontId="8" fillId="34" borderId="17" xfId="52" applyNumberFormat="1" applyFont="1" applyFill="1" applyBorder="1" applyAlignment="1">
      <alignment horizontal="center" vertical="center"/>
      <protection/>
    </xf>
    <xf numFmtId="9" fontId="8" fillId="34" borderId="21" xfId="53" applyFont="1" applyFill="1" applyBorder="1" applyAlignment="1" applyProtection="1">
      <alignment horizontal="center" vertical="center"/>
      <protection hidden="1"/>
    </xf>
    <xf numFmtId="9" fontId="8" fillId="34" borderId="22" xfId="53" applyFont="1" applyFill="1" applyBorder="1" applyAlignment="1" applyProtection="1">
      <alignment horizontal="center" vertical="center"/>
      <protection hidden="1"/>
    </xf>
    <xf numFmtId="9" fontId="8" fillId="34" borderId="23" xfId="53" applyFont="1" applyFill="1" applyBorder="1" applyAlignment="1" applyProtection="1">
      <alignment horizontal="center" vertical="center"/>
      <protection hidden="1"/>
    </xf>
    <xf numFmtId="0" fontId="8" fillId="34" borderId="21" xfId="52" applyNumberFormat="1" applyFont="1" applyFill="1" applyBorder="1" applyAlignment="1">
      <alignment horizontal="center" vertical="center"/>
      <protection/>
    </xf>
    <xf numFmtId="0" fontId="8" fillId="34" borderId="22" xfId="52" applyNumberFormat="1" applyFont="1" applyFill="1" applyBorder="1" applyAlignment="1">
      <alignment horizontal="center" vertical="center"/>
      <protection/>
    </xf>
    <xf numFmtId="9" fontId="8" fillId="34" borderId="24" xfId="53" applyFont="1" applyFill="1" applyBorder="1" applyAlignment="1">
      <alignment horizontal="center" vertical="center"/>
    </xf>
    <xf numFmtId="9" fontId="8" fillId="34" borderId="25" xfId="53" applyFont="1" applyFill="1" applyBorder="1" applyAlignment="1">
      <alignment horizontal="center" vertical="center"/>
    </xf>
    <xf numFmtId="165" fontId="8" fillId="34" borderId="21" xfId="53" applyNumberFormat="1" applyFont="1" applyFill="1" applyBorder="1" applyAlignment="1">
      <alignment horizontal="center" vertical="center"/>
    </xf>
    <xf numFmtId="165" fontId="8" fillId="34" borderId="22" xfId="53" applyNumberFormat="1" applyFont="1" applyFill="1" applyBorder="1" applyAlignment="1">
      <alignment horizontal="center" vertical="center"/>
    </xf>
    <xf numFmtId="165" fontId="8" fillId="34" borderId="23" xfId="53" applyNumberFormat="1" applyFont="1" applyFill="1" applyBorder="1" applyAlignment="1">
      <alignment horizontal="center" vertical="center"/>
    </xf>
    <xf numFmtId="0" fontId="8" fillId="34" borderId="24" xfId="52" applyNumberFormat="1" applyFont="1" applyFill="1" applyBorder="1" applyAlignment="1">
      <alignment horizontal="center" vertical="center"/>
      <protection/>
    </xf>
    <xf numFmtId="0" fontId="8" fillId="34" borderId="25" xfId="52" applyNumberFormat="1" applyFont="1" applyFill="1" applyBorder="1" applyAlignment="1">
      <alignment horizontal="center" vertical="center"/>
      <protection/>
    </xf>
    <xf numFmtId="0" fontId="2" fillId="0" borderId="0" xfId="52" applyFont="1" applyBorder="1" applyAlignment="1">
      <alignment vertical="center"/>
      <protection/>
    </xf>
    <xf numFmtId="0" fontId="8" fillId="34" borderId="26" xfId="52" applyFont="1" applyFill="1" applyBorder="1" applyAlignment="1">
      <alignment horizontal="center" vertical="center"/>
      <protection/>
    </xf>
    <xf numFmtId="0" fontId="8" fillId="34" borderId="27" xfId="52" applyNumberFormat="1" applyFont="1" applyFill="1" applyBorder="1" applyAlignment="1">
      <alignment horizontal="center" vertical="center"/>
      <protection/>
    </xf>
    <xf numFmtId="0" fontId="2" fillId="34" borderId="28" xfId="0" applyFont="1" applyFill="1" applyBorder="1" applyAlignment="1">
      <alignment vertical="center"/>
    </xf>
    <xf numFmtId="0" fontId="2" fillId="34" borderId="29" xfId="0" applyFont="1" applyFill="1" applyBorder="1" applyAlignment="1">
      <alignment vertical="center"/>
    </xf>
    <xf numFmtId="0" fontId="2" fillId="0" borderId="30" xfId="0" applyFont="1" applyFill="1" applyBorder="1" applyAlignment="1">
      <alignment vertical="center"/>
    </xf>
    <xf numFmtId="0" fontId="2" fillId="0" borderId="31" xfId="0" applyFont="1" applyFill="1" applyBorder="1" applyAlignment="1">
      <alignment vertical="center"/>
    </xf>
    <xf numFmtId="0" fontId="2" fillId="34" borderId="32" xfId="52" applyFont="1" applyFill="1" applyBorder="1" applyAlignment="1">
      <alignment horizontal="center" vertical="center"/>
      <protection/>
    </xf>
    <xf numFmtId="0" fontId="2" fillId="35" borderId="30" xfId="0" applyFont="1" applyFill="1" applyBorder="1" applyAlignment="1">
      <alignment vertical="center"/>
    </xf>
    <xf numFmtId="0" fontId="2" fillId="35" borderId="31" xfId="0" applyFont="1" applyFill="1" applyBorder="1" applyAlignment="1">
      <alignment vertical="center"/>
    </xf>
    <xf numFmtId="0" fontId="2" fillId="35" borderId="0" xfId="0" applyFont="1" applyFill="1" applyBorder="1" applyAlignment="1">
      <alignment vertical="center"/>
    </xf>
    <xf numFmtId="9" fontId="2" fillId="0" borderId="0" xfId="53" applyFont="1" applyAlignment="1">
      <alignment vertical="center"/>
    </xf>
    <xf numFmtId="0" fontId="2" fillId="0" borderId="0" xfId="0" applyFont="1" applyBorder="1" applyAlignment="1">
      <alignment vertical="center"/>
    </xf>
    <xf numFmtId="0" fontId="2" fillId="0" borderId="12" xfId="0" applyFont="1" applyFill="1" applyBorder="1" applyAlignment="1">
      <alignment vertical="center"/>
    </xf>
    <xf numFmtId="0" fontId="2" fillId="0" borderId="33"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14" xfId="0" applyFont="1" applyFill="1" applyBorder="1" applyAlignment="1">
      <alignment vertical="center"/>
    </xf>
    <xf numFmtId="0" fontId="2" fillId="0" borderId="34" xfId="0" applyFont="1" applyFill="1" applyBorder="1" applyAlignment="1">
      <alignment vertical="center"/>
    </xf>
    <xf numFmtId="0" fontId="2" fillId="0" borderId="14" xfId="52" applyFont="1" applyBorder="1" applyAlignment="1">
      <alignment horizontal="center" vertical="center"/>
      <protection/>
    </xf>
    <xf numFmtId="0" fontId="2" fillId="34" borderId="35" xfId="52" applyFont="1" applyFill="1" applyBorder="1" applyAlignment="1">
      <alignment horizontal="center" vertical="center"/>
      <protection/>
    </xf>
    <xf numFmtId="0" fontId="2" fillId="0" borderId="12" xfId="0" applyFont="1" applyBorder="1" applyAlignment="1">
      <alignment vertical="center"/>
    </xf>
    <xf numFmtId="0" fontId="2" fillId="0" borderId="33" xfId="0" applyFont="1" applyBorder="1" applyAlignment="1">
      <alignment vertical="center"/>
    </xf>
    <xf numFmtId="0" fontId="2" fillId="0" borderId="11" xfId="0" applyFont="1" applyBorder="1" applyAlignment="1">
      <alignment vertical="center"/>
    </xf>
    <xf numFmtId="0" fontId="2" fillId="34" borderId="14" xfId="0" applyFont="1" applyFill="1" applyBorder="1" applyAlignment="1">
      <alignment vertical="center"/>
    </xf>
    <xf numFmtId="0" fontId="2" fillId="34" borderId="34" xfId="0" applyFont="1" applyFill="1" applyBorder="1" applyAlignment="1">
      <alignment vertical="center"/>
    </xf>
    <xf numFmtId="0" fontId="2" fillId="34" borderId="14" xfId="52" applyFont="1" applyFill="1" applyBorder="1" applyAlignment="1">
      <alignment horizontal="center" vertical="center"/>
      <protection/>
    </xf>
    <xf numFmtId="9" fontId="2" fillId="0" borderId="12" xfId="53" applyFont="1" applyBorder="1" applyAlignment="1">
      <alignment vertical="center"/>
    </xf>
    <xf numFmtId="9" fontId="2" fillId="0" borderId="33" xfId="53" applyFont="1" applyBorder="1" applyAlignment="1">
      <alignment vertical="center"/>
    </xf>
    <xf numFmtId="9" fontId="2" fillId="0" borderId="12" xfId="53" applyFont="1" applyBorder="1" applyAlignment="1">
      <alignment horizontal="center" vertical="center"/>
    </xf>
    <xf numFmtId="9" fontId="2" fillId="34" borderId="18" xfId="53" applyFont="1" applyFill="1" applyBorder="1" applyAlignment="1">
      <alignment horizontal="center" vertical="center"/>
    </xf>
    <xf numFmtId="0" fontId="2" fillId="0" borderId="14" xfId="0" applyFont="1" applyBorder="1" applyAlignment="1">
      <alignment vertical="center"/>
    </xf>
    <xf numFmtId="0" fontId="2" fillId="0" borderId="34" xfId="0" applyFont="1" applyBorder="1" applyAlignment="1">
      <alignment vertical="center"/>
    </xf>
    <xf numFmtId="0" fontId="2" fillId="0" borderId="0" xfId="52" applyFont="1" applyAlignment="1">
      <alignment vertical="center" wrapText="1"/>
      <protection/>
    </xf>
    <xf numFmtId="0" fontId="11" fillId="0" borderId="0" xfId="52" applyFont="1" applyAlignment="1">
      <alignment horizontal="center" vertical="center"/>
      <protection/>
    </xf>
    <xf numFmtId="0" fontId="2" fillId="0" borderId="0" xfId="52" applyFont="1" applyBorder="1" applyAlignment="1">
      <alignment vertical="center" wrapText="1"/>
      <protection/>
    </xf>
    <xf numFmtId="14" fontId="2" fillId="0" borderId="0" xfId="52" applyNumberFormat="1" applyFont="1" applyAlignment="1">
      <alignment horizontal="center" vertical="center"/>
      <protection/>
    </xf>
    <xf numFmtId="14" fontId="2" fillId="0" borderId="0" xfId="52" applyNumberFormat="1" applyFont="1" applyAlignment="1">
      <alignment horizontal="center" vertical="center" wrapText="1"/>
      <protection/>
    </xf>
    <xf numFmtId="0" fontId="2" fillId="0" borderId="36" xfId="52" applyFont="1" applyBorder="1" applyAlignment="1">
      <alignment horizontal="center" vertical="center"/>
      <protection/>
    </xf>
    <xf numFmtId="0" fontId="2" fillId="0" borderId="37" xfId="52" applyFont="1" applyBorder="1" applyAlignment="1">
      <alignment horizontal="center" vertical="center"/>
      <protection/>
    </xf>
    <xf numFmtId="0" fontId="2" fillId="34" borderId="37" xfId="52" applyFont="1" applyFill="1" applyBorder="1" applyAlignment="1">
      <alignment horizontal="center" vertical="center"/>
      <protection/>
    </xf>
    <xf numFmtId="0" fontId="2" fillId="34" borderId="25" xfId="52" applyFont="1" applyFill="1" applyBorder="1" applyAlignment="1" applyProtection="1">
      <alignment horizontal="center" vertical="center"/>
      <protection hidden="1"/>
    </xf>
    <xf numFmtId="0" fontId="2" fillId="36" borderId="0" xfId="52" applyFont="1" applyFill="1" applyAlignment="1">
      <alignment vertical="center"/>
      <protection/>
    </xf>
    <xf numFmtId="0" fontId="2" fillId="0" borderId="38" xfId="52" applyFont="1" applyFill="1" applyBorder="1" applyAlignment="1">
      <alignment vertical="center" wrapText="1"/>
      <protection/>
    </xf>
    <xf numFmtId="0" fontId="2" fillId="34" borderId="17" xfId="52" applyNumberFormat="1" applyFont="1" applyFill="1" applyBorder="1" applyAlignment="1">
      <alignment horizontal="center" vertical="center"/>
      <protection/>
    </xf>
    <xf numFmtId="0" fontId="8" fillId="0" borderId="0" xfId="52" applyFont="1" applyFill="1" applyAlignment="1">
      <alignment vertical="center"/>
      <protection/>
    </xf>
    <xf numFmtId="0" fontId="8" fillId="36" borderId="0" xfId="52" applyFont="1" applyFill="1" applyAlignment="1">
      <alignment vertical="center"/>
      <protection/>
    </xf>
    <xf numFmtId="9" fontId="2" fillId="35" borderId="39" xfId="53" applyFont="1" applyFill="1" applyBorder="1" applyAlignment="1" applyProtection="1">
      <alignment vertical="center" wrapText="1"/>
      <protection hidden="1"/>
    </xf>
    <xf numFmtId="9" fontId="2" fillId="35" borderId="21" xfId="53" applyFont="1" applyFill="1" applyBorder="1" applyAlignment="1" applyProtection="1">
      <alignment horizontal="center" vertical="center"/>
      <protection hidden="1"/>
    </xf>
    <xf numFmtId="9" fontId="2" fillId="34" borderId="22" xfId="53" applyFont="1" applyFill="1" applyBorder="1" applyAlignment="1" applyProtection="1">
      <alignment horizontal="center" vertical="center"/>
      <protection hidden="1"/>
    </xf>
    <xf numFmtId="9" fontId="8" fillId="36" borderId="0" xfId="53" applyFont="1" applyFill="1" applyAlignment="1">
      <alignment vertical="center"/>
    </xf>
    <xf numFmtId="9" fontId="2" fillId="0" borderId="0" xfId="53" applyFont="1" applyFill="1" applyBorder="1" applyAlignment="1" applyProtection="1">
      <alignment vertical="center" wrapText="1"/>
      <protection hidden="1"/>
    </xf>
    <xf numFmtId="9" fontId="2" fillId="0" borderId="0" xfId="53" applyFont="1" applyFill="1" applyBorder="1" applyAlignment="1" applyProtection="1">
      <alignment horizontal="center" vertical="center"/>
      <protection hidden="1"/>
    </xf>
    <xf numFmtId="9" fontId="8" fillId="0" borderId="0" xfId="53" applyFont="1" applyFill="1" applyBorder="1" applyAlignment="1">
      <alignment vertical="center"/>
    </xf>
    <xf numFmtId="9" fontId="2" fillId="34" borderId="17" xfId="53" applyFont="1" applyFill="1" applyBorder="1" applyAlignment="1">
      <alignment horizontal="center" vertical="center"/>
    </xf>
    <xf numFmtId="9" fontId="8" fillId="0" borderId="0" xfId="53" applyFont="1" applyFill="1" applyAlignment="1">
      <alignment vertical="center"/>
    </xf>
    <xf numFmtId="0" fontId="2" fillId="35" borderId="39" xfId="52" applyFont="1" applyFill="1" applyBorder="1" applyAlignment="1">
      <alignment vertical="center" wrapText="1"/>
      <protection/>
    </xf>
    <xf numFmtId="0" fontId="2" fillId="34" borderId="22" xfId="52" applyNumberFormat="1" applyFont="1" applyFill="1" applyBorder="1" applyAlignment="1">
      <alignment horizontal="center" vertical="center"/>
      <protection/>
    </xf>
    <xf numFmtId="0" fontId="2" fillId="0" borderId="0" xfId="52" applyFont="1" applyFill="1" applyBorder="1" applyAlignment="1">
      <alignment vertical="center"/>
      <protection/>
    </xf>
    <xf numFmtId="0" fontId="2" fillId="0" borderId="0" xfId="52" applyFont="1" applyFill="1" applyBorder="1" applyAlignment="1">
      <alignment vertical="center" wrapText="1"/>
      <protection/>
    </xf>
    <xf numFmtId="0" fontId="2" fillId="0" borderId="0" xfId="52" applyNumberFormat="1" applyFont="1" applyFill="1" applyBorder="1" applyAlignment="1">
      <alignment horizontal="center" vertical="center"/>
      <protection/>
    </xf>
    <xf numFmtId="0" fontId="8" fillId="0" borderId="0" xfId="52" applyFont="1" applyFill="1" applyBorder="1" applyAlignment="1">
      <alignment vertical="center"/>
      <protection/>
    </xf>
    <xf numFmtId="9" fontId="2" fillId="34" borderId="25" xfId="53" applyFont="1" applyFill="1" applyBorder="1" applyAlignment="1">
      <alignment horizontal="center" vertical="center"/>
    </xf>
    <xf numFmtId="0" fontId="2" fillId="35" borderId="10" xfId="52" applyNumberFormat="1" applyFont="1" applyFill="1" applyBorder="1" applyAlignment="1">
      <alignment horizontal="center" vertical="center"/>
      <protection/>
    </xf>
    <xf numFmtId="0" fontId="2" fillId="35" borderId="40" xfId="52" applyFont="1" applyFill="1" applyBorder="1" applyAlignment="1">
      <alignment vertical="center"/>
      <protection/>
    </xf>
    <xf numFmtId="165" fontId="2" fillId="35" borderId="21" xfId="53" applyNumberFormat="1" applyFont="1" applyFill="1" applyBorder="1" applyAlignment="1">
      <alignment horizontal="center" vertical="center"/>
    </xf>
    <xf numFmtId="165" fontId="2" fillId="34" borderId="22" xfId="53" applyNumberFormat="1" applyFont="1" applyFill="1" applyBorder="1" applyAlignment="1">
      <alignment horizontal="center" vertical="center"/>
    </xf>
    <xf numFmtId="0" fontId="2" fillId="0" borderId="41" xfId="52" applyFont="1" applyFill="1" applyBorder="1" applyAlignment="1">
      <alignment vertical="center"/>
      <protection/>
    </xf>
    <xf numFmtId="0" fontId="2" fillId="0" borderId="42" xfId="52" applyFont="1" applyFill="1" applyBorder="1" applyAlignment="1">
      <alignment vertical="center" wrapText="1"/>
      <protection/>
    </xf>
    <xf numFmtId="0" fontId="2" fillId="0" borderId="43" xfId="52" applyFont="1" applyFill="1" applyBorder="1" applyAlignment="1">
      <alignment vertical="center" wrapText="1"/>
      <protection/>
    </xf>
    <xf numFmtId="0" fontId="2" fillId="0" borderId="40" xfId="52" applyFont="1" applyFill="1" applyBorder="1" applyAlignment="1">
      <alignment vertical="center"/>
      <protection/>
    </xf>
    <xf numFmtId="0" fontId="2" fillId="0" borderId="39" xfId="52" applyFont="1" applyFill="1" applyBorder="1" applyAlignment="1">
      <alignment vertical="center" wrapText="1"/>
      <protection/>
    </xf>
    <xf numFmtId="0" fontId="9" fillId="0" borderId="11" xfId="0" applyFont="1" applyBorder="1" applyAlignment="1">
      <alignment/>
    </xf>
    <xf numFmtId="0" fontId="2" fillId="0" borderId="10" xfId="52" applyNumberFormat="1" applyFont="1" applyFill="1" applyBorder="1" applyAlignment="1" applyProtection="1">
      <alignment horizontal="center" vertical="center"/>
      <protection locked="0"/>
    </xf>
    <xf numFmtId="0" fontId="2" fillId="34" borderId="17" xfId="52" applyNumberFormat="1" applyFont="1" applyFill="1" applyBorder="1" applyAlignment="1" applyProtection="1">
      <alignment horizontal="center" vertical="center"/>
      <protection locked="0"/>
    </xf>
    <xf numFmtId="0" fontId="2" fillId="0" borderId="24" xfId="52" applyNumberFormat="1" applyFont="1" applyFill="1" applyBorder="1" applyAlignment="1" applyProtection="1">
      <alignment horizontal="center" vertical="center"/>
      <protection locked="0"/>
    </xf>
    <xf numFmtId="0" fontId="2" fillId="34" borderId="25" xfId="52" applyNumberFormat="1" applyFont="1" applyFill="1" applyBorder="1" applyAlignment="1" applyProtection="1">
      <alignment horizontal="center" vertical="center"/>
      <protection locked="0"/>
    </xf>
    <xf numFmtId="0" fontId="2" fillId="0" borderId="21" xfId="52" applyNumberFormat="1" applyFont="1" applyFill="1" applyBorder="1" applyAlignment="1" applyProtection="1">
      <alignment horizontal="center" vertical="center"/>
      <protection locked="0"/>
    </xf>
    <xf numFmtId="0" fontId="2" fillId="34" borderId="22" xfId="52" applyNumberFormat="1" applyFont="1" applyFill="1" applyBorder="1" applyAlignment="1" applyProtection="1">
      <alignment horizontal="center" vertical="center"/>
      <protection locked="0"/>
    </xf>
    <xf numFmtId="0" fontId="8" fillId="37" borderId="44" xfId="52" applyFont="1" applyFill="1" applyBorder="1" applyAlignment="1" applyProtection="1">
      <alignment horizontal="center" vertical="center"/>
      <protection hidden="1" locked="0"/>
    </xf>
    <xf numFmtId="0" fontId="8" fillId="37" borderId="45" xfId="52" applyNumberFormat="1" applyFont="1" applyFill="1" applyBorder="1" applyAlignment="1" applyProtection="1">
      <alignment horizontal="center" vertical="center"/>
      <protection locked="0"/>
    </xf>
    <xf numFmtId="9" fontId="8" fillId="37" borderId="44" xfId="53" applyFont="1" applyFill="1" applyBorder="1" applyAlignment="1" applyProtection="1">
      <alignment horizontal="center" vertical="center"/>
      <protection locked="0"/>
    </xf>
    <xf numFmtId="0" fontId="8" fillId="37" borderId="44" xfId="52" applyNumberFormat="1" applyFont="1" applyFill="1" applyBorder="1" applyAlignment="1" applyProtection="1">
      <alignment horizontal="center" vertical="center"/>
      <protection locked="0"/>
    </xf>
    <xf numFmtId="0" fontId="8" fillId="37" borderId="23" xfId="52" applyNumberFormat="1" applyFont="1" applyFill="1" applyBorder="1" applyAlignment="1" applyProtection="1">
      <alignment horizontal="center" vertical="center"/>
      <protection locked="0"/>
    </xf>
    <xf numFmtId="0" fontId="8" fillId="0" borderId="0" xfId="52" applyFont="1" applyFill="1" applyBorder="1" applyAlignment="1">
      <alignment horizontal="center" vertical="center"/>
      <protection/>
    </xf>
    <xf numFmtId="0" fontId="2" fillId="0" borderId="0" xfId="52" applyFont="1" applyFill="1" applyBorder="1" applyAlignment="1">
      <alignment horizontal="center" vertical="center"/>
      <protection/>
    </xf>
    <xf numFmtId="0" fontId="8" fillId="0" borderId="0" xfId="52" applyNumberFormat="1" applyFont="1" applyFill="1" applyBorder="1" applyAlignment="1">
      <alignment horizontal="center" vertical="center"/>
      <protection/>
    </xf>
    <xf numFmtId="0" fontId="2" fillId="34" borderId="46" xfId="0" applyFont="1" applyFill="1" applyBorder="1" applyAlignment="1">
      <alignment horizontal="center" vertical="center"/>
    </xf>
    <xf numFmtId="0" fontId="2" fillId="34" borderId="10" xfId="52" applyFont="1" applyFill="1" applyBorder="1" applyAlignment="1">
      <alignment horizontal="center" vertical="center"/>
      <protection/>
    </xf>
    <xf numFmtId="0" fontId="2" fillId="34" borderId="12" xfId="52" applyFont="1" applyFill="1" applyBorder="1" applyAlignment="1">
      <alignment horizontal="center" vertical="center"/>
      <protection/>
    </xf>
    <xf numFmtId="0" fontId="2" fillId="34" borderId="11" xfId="52" applyFont="1" applyFill="1" applyBorder="1" applyAlignment="1">
      <alignment horizontal="center" vertical="center"/>
      <protection/>
    </xf>
    <xf numFmtId="9" fontId="2" fillId="0" borderId="47" xfId="53" applyFont="1" applyFill="1" applyBorder="1" applyAlignment="1">
      <alignment vertical="center"/>
    </xf>
    <xf numFmtId="9" fontId="2" fillId="0" borderId="48" xfId="53" applyFont="1" applyFill="1" applyBorder="1" applyAlignment="1">
      <alignment vertical="center"/>
    </xf>
    <xf numFmtId="0" fontId="2" fillId="34" borderId="49" xfId="52" applyFont="1" applyFill="1" applyBorder="1" applyAlignment="1">
      <alignment horizontal="center" vertical="center"/>
      <protection/>
    </xf>
    <xf numFmtId="0" fontId="2" fillId="34" borderId="31" xfId="52" applyFont="1" applyFill="1" applyBorder="1" applyAlignment="1">
      <alignment horizontal="center" vertical="center"/>
      <protection/>
    </xf>
    <xf numFmtId="0" fontId="2" fillId="34" borderId="50" xfId="52" applyFont="1" applyFill="1" applyBorder="1" applyAlignment="1">
      <alignment horizontal="center" vertical="center"/>
      <protection/>
    </xf>
    <xf numFmtId="0" fontId="2" fillId="34" borderId="51" xfId="52" applyFont="1" applyFill="1" applyBorder="1" applyAlignment="1">
      <alignment horizontal="center" vertical="center"/>
      <protection/>
    </xf>
    <xf numFmtId="9" fontId="8" fillId="0" borderId="0" xfId="53" applyFont="1" applyFill="1" applyBorder="1" applyAlignment="1" applyProtection="1">
      <alignment horizontal="center" vertical="center"/>
      <protection hidden="1"/>
    </xf>
    <xf numFmtId="0" fontId="2" fillId="0" borderId="11" xfId="52" applyFont="1" applyFill="1" applyBorder="1" applyAlignment="1">
      <alignment horizontal="center" vertical="center"/>
      <protection/>
    </xf>
    <xf numFmtId="0" fontId="3" fillId="0" borderId="0" xfId="0" applyFont="1" applyAlignment="1">
      <alignment vertical="center"/>
    </xf>
    <xf numFmtId="0" fontId="2" fillId="0" borderId="0" xfId="0" applyFont="1" applyBorder="1" applyAlignment="1" applyProtection="1">
      <alignment vertical="center"/>
      <protection locked="0"/>
    </xf>
    <xf numFmtId="14" fontId="2" fillId="0" borderId="0" xfId="0" applyNumberFormat="1" applyFont="1" applyBorder="1" applyAlignment="1" applyProtection="1">
      <alignment vertical="center"/>
      <protection locked="0"/>
    </xf>
    <xf numFmtId="0" fontId="56" fillId="0" borderId="0" xfId="0" applyFont="1" applyBorder="1" applyAlignment="1" applyProtection="1">
      <alignment horizontal="center" vertical="center"/>
      <protection locked="0"/>
    </xf>
    <xf numFmtId="0" fontId="2" fillId="35" borderId="52" xfId="0" applyFont="1" applyFill="1" applyBorder="1" applyAlignment="1">
      <alignment vertical="center"/>
    </xf>
    <xf numFmtId="0" fontId="2" fillId="34" borderId="28" xfId="52" applyFont="1" applyFill="1" applyBorder="1" applyAlignment="1">
      <alignment horizontal="center" vertical="center"/>
      <protection/>
    </xf>
    <xf numFmtId="0" fontId="2" fillId="34" borderId="53" xfId="52" applyFont="1" applyFill="1" applyBorder="1" applyAlignment="1">
      <alignment horizontal="center" vertical="center"/>
      <protection/>
    </xf>
    <xf numFmtId="0" fontId="2" fillId="34" borderId="30" xfId="52" applyFont="1" applyFill="1" applyBorder="1" applyAlignment="1">
      <alignment horizontal="center" vertical="center"/>
      <protection/>
    </xf>
    <xf numFmtId="0" fontId="2" fillId="34" borderId="54" xfId="52" applyFont="1" applyFill="1" applyBorder="1" applyAlignment="1">
      <alignment horizontal="center" vertical="center"/>
      <protection/>
    </xf>
    <xf numFmtId="9" fontId="2" fillId="34" borderId="50" xfId="53" applyFont="1" applyFill="1" applyBorder="1" applyAlignment="1">
      <alignment horizontal="center" vertical="center"/>
    </xf>
    <xf numFmtId="9" fontId="2" fillId="34" borderId="51" xfId="53" applyFont="1" applyFill="1" applyBorder="1" applyAlignment="1">
      <alignment horizontal="center" vertical="center"/>
    </xf>
    <xf numFmtId="0" fontId="2" fillId="34" borderId="29" xfId="52" applyFont="1" applyFill="1" applyBorder="1" applyAlignment="1">
      <alignment horizontal="center" vertical="center"/>
      <protection/>
    </xf>
    <xf numFmtId="9" fontId="2" fillId="34" borderId="55" xfId="53" applyFont="1" applyFill="1" applyBorder="1" applyAlignment="1">
      <alignment horizontal="center" vertical="center"/>
    </xf>
    <xf numFmtId="0" fontId="2" fillId="0" borderId="12" xfId="52" applyFont="1" applyFill="1" applyBorder="1" applyAlignment="1">
      <alignment horizontal="center" vertical="center"/>
      <protection/>
    </xf>
    <xf numFmtId="0" fontId="2" fillId="34" borderId="28" xfId="52" applyNumberFormat="1" applyFont="1" applyFill="1" applyBorder="1" applyAlignment="1">
      <alignment horizontal="center" vertical="center"/>
      <protection/>
    </xf>
    <xf numFmtId="0" fontId="2" fillId="34" borderId="53" xfId="52" applyNumberFormat="1" applyFont="1" applyFill="1" applyBorder="1" applyAlignment="1">
      <alignment horizontal="center" vertical="center"/>
      <protection/>
    </xf>
    <xf numFmtId="0" fontId="2" fillId="0" borderId="30" xfId="52" applyNumberFormat="1" applyFont="1" applyFill="1" applyBorder="1" applyAlignment="1">
      <alignment horizontal="center" vertical="center"/>
      <protection/>
    </xf>
    <xf numFmtId="0" fontId="2" fillId="34" borderId="54" xfId="52" applyNumberFormat="1" applyFont="1" applyFill="1" applyBorder="1" applyAlignment="1">
      <alignment horizontal="center" vertical="center"/>
      <protection/>
    </xf>
    <xf numFmtId="0" fontId="2" fillId="0" borderId="54" xfId="52" applyFont="1" applyFill="1" applyBorder="1" applyAlignment="1">
      <alignment horizontal="center" vertical="center"/>
      <protection/>
    </xf>
    <xf numFmtId="9" fontId="2" fillId="0" borderId="50" xfId="53" applyFont="1" applyBorder="1" applyAlignment="1">
      <alignment horizontal="center" vertical="center"/>
    </xf>
    <xf numFmtId="9" fontId="2" fillId="0" borderId="51" xfId="53" applyFont="1" applyBorder="1" applyAlignment="1">
      <alignment horizontal="center" vertical="center"/>
    </xf>
    <xf numFmtId="165" fontId="2" fillId="34" borderId="52" xfId="53" applyNumberFormat="1" applyFont="1" applyFill="1" applyBorder="1" applyAlignment="1">
      <alignment horizontal="center" vertical="center"/>
    </xf>
    <xf numFmtId="165" fontId="2" fillId="34" borderId="56" xfId="53" applyNumberFormat="1" applyFont="1" applyFill="1" applyBorder="1" applyAlignment="1">
      <alignment horizontal="center" vertical="center"/>
    </xf>
    <xf numFmtId="165" fontId="2" fillId="34" borderId="20" xfId="53" applyNumberFormat="1" applyFont="1" applyFill="1" applyBorder="1" applyAlignment="1">
      <alignment horizontal="center" vertical="center"/>
    </xf>
    <xf numFmtId="165" fontId="2" fillId="35" borderId="52" xfId="53" applyNumberFormat="1" applyFont="1" applyFill="1" applyBorder="1" applyAlignment="1">
      <alignment horizontal="center" vertical="center"/>
    </xf>
    <xf numFmtId="165" fontId="2" fillId="34" borderId="57" xfId="53" applyNumberFormat="1" applyFont="1" applyFill="1" applyBorder="1" applyAlignment="1">
      <alignment horizontal="center" vertical="center"/>
    </xf>
    <xf numFmtId="165" fontId="2" fillId="35" borderId="57" xfId="53" applyNumberFormat="1" applyFont="1" applyFill="1" applyBorder="1" applyAlignment="1">
      <alignment horizontal="center" vertical="center"/>
    </xf>
    <xf numFmtId="0" fontId="2" fillId="0" borderId="18" xfId="52" applyFont="1" applyFill="1" applyBorder="1" applyAlignment="1">
      <alignment horizontal="center" vertical="center"/>
      <protection/>
    </xf>
    <xf numFmtId="0" fontId="2" fillId="0" borderId="19" xfId="52" applyFont="1" applyFill="1" applyBorder="1" applyAlignment="1">
      <alignment horizontal="center" vertical="center"/>
      <protection/>
    </xf>
    <xf numFmtId="0" fontId="2" fillId="0" borderId="35" xfId="52" applyFont="1" applyFill="1" applyBorder="1" applyAlignment="1">
      <alignment horizontal="center" vertical="center"/>
      <protection/>
    </xf>
    <xf numFmtId="9" fontId="2" fillId="0" borderId="18" xfId="53" applyFont="1" applyFill="1" applyBorder="1" applyAlignment="1">
      <alignment horizontal="center" vertical="center"/>
    </xf>
    <xf numFmtId="0" fontId="2" fillId="34" borderId="58" xfId="52" applyFont="1" applyFill="1" applyBorder="1" applyAlignment="1">
      <alignment horizontal="center" vertical="center"/>
      <protection/>
    </xf>
    <xf numFmtId="0" fontId="2" fillId="34" borderId="59" xfId="52" applyFont="1" applyFill="1" applyBorder="1" applyAlignment="1">
      <alignment horizontal="center" vertical="center"/>
      <protection/>
    </xf>
    <xf numFmtId="9" fontId="2" fillId="34" borderId="50" xfId="53" applyNumberFormat="1" applyFont="1" applyFill="1" applyBorder="1" applyAlignment="1">
      <alignment horizontal="center" vertical="center"/>
    </xf>
    <xf numFmtId="9" fontId="2" fillId="34" borderId="51" xfId="52" applyNumberFormat="1" applyFont="1" applyFill="1" applyBorder="1" applyAlignment="1">
      <alignment horizontal="center" vertical="center"/>
      <protection/>
    </xf>
    <xf numFmtId="9" fontId="2" fillId="34" borderId="35" xfId="52" applyNumberFormat="1" applyFont="1" applyFill="1" applyBorder="1" applyAlignment="1">
      <alignment horizontal="center" vertical="center"/>
      <protection/>
    </xf>
    <xf numFmtId="9" fontId="2" fillId="34" borderId="14" xfId="52" applyNumberFormat="1" applyFont="1" applyFill="1" applyBorder="1" applyAlignment="1">
      <alignment horizontal="center" vertical="center"/>
      <protection/>
    </xf>
    <xf numFmtId="0" fontId="6" fillId="0" borderId="0" xfId="0" applyFont="1" applyAlignment="1">
      <alignment vertical="center" wrapText="1"/>
    </xf>
    <xf numFmtId="0" fontId="6" fillId="0" borderId="0" xfId="52" applyFont="1" applyAlignment="1">
      <alignment vertical="center" wrapText="1"/>
      <protection/>
    </xf>
    <xf numFmtId="0" fontId="8" fillId="34" borderId="21" xfId="52" applyFont="1" applyFill="1" applyBorder="1" applyAlignment="1">
      <alignment horizontal="center" vertical="center"/>
      <protection/>
    </xf>
    <xf numFmtId="0" fontId="8" fillId="34" borderId="22" xfId="52" applyFont="1" applyFill="1" applyBorder="1" applyAlignment="1">
      <alignment horizontal="center" vertical="center"/>
      <protection/>
    </xf>
    <xf numFmtId="0" fontId="8" fillId="34" borderId="23" xfId="52" applyFont="1" applyFill="1" applyBorder="1" applyAlignment="1">
      <alignment horizontal="center" vertical="center"/>
      <protection/>
    </xf>
    <xf numFmtId="10" fontId="8" fillId="37" borderId="45" xfId="52" applyNumberFormat="1" applyFont="1" applyFill="1" applyBorder="1" applyAlignment="1" applyProtection="1">
      <alignment horizontal="center" vertical="center"/>
      <protection locked="0"/>
    </xf>
    <xf numFmtId="0" fontId="2" fillId="0" borderId="0" xfId="0" applyFont="1" applyFill="1" applyAlignment="1">
      <alignment horizontal="left" vertical="top" wrapText="1"/>
    </xf>
    <xf numFmtId="1" fontId="2" fillId="34" borderId="35" xfId="0" applyNumberFormat="1" applyFont="1" applyFill="1" applyBorder="1" applyAlignment="1" applyProtection="1">
      <alignment horizontal="center" vertical="center"/>
      <protection locked="0"/>
    </xf>
    <xf numFmtId="1" fontId="2" fillId="0" borderId="0" xfId="53" applyNumberFormat="1" applyFont="1" applyAlignment="1" applyProtection="1">
      <alignment/>
      <protection/>
    </xf>
    <xf numFmtId="1" fontId="2" fillId="0" borderId="0" xfId="53" applyNumberFormat="1" applyFont="1" applyAlignment="1" applyProtection="1">
      <alignment horizontal="left" vertical="center" wrapText="1"/>
      <protection/>
    </xf>
    <xf numFmtId="1" fontId="2" fillId="34" borderId="26" xfId="53" applyNumberFormat="1" applyFont="1" applyFill="1" applyBorder="1" applyAlignment="1" applyProtection="1">
      <alignment horizontal="center" vertical="center"/>
      <protection/>
    </xf>
    <xf numFmtId="1" fontId="2" fillId="0" borderId="18" xfId="52" applyNumberFormat="1" applyFont="1" applyFill="1" applyBorder="1" applyAlignment="1" applyProtection="1">
      <alignment horizontal="center" vertical="center"/>
      <protection locked="0"/>
    </xf>
    <xf numFmtId="1" fontId="2" fillId="0" borderId="33" xfId="52" applyNumberFormat="1" applyFont="1" applyBorder="1" applyAlignment="1" applyProtection="1">
      <alignment horizontal="center" vertical="center"/>
      <protection locked="0"/>
    </xf>
    <xf numFmtId="1" fontId="2" fillId="34" borderId="18" xfId="52" applyNumberFormat="1" applyFont="1" applyFill="1" applyBorder="1" applyAlignment="1" applyProtection="1">
      <alignment horizontal="center" vertical="center"/>
      <protection locked="0"/>
    </xf>
    <xf numFmtId="1" fontId="2" fillId="0" borderId="12" xfId="52" applyNumberFormat="1" applyFont="1" applyBorder="1" applyAlignment="1" applyProtection="1">
      <alignment horizontal="center" vertical="center"/>
      <protection locked="0"/>
    </xf>
    <xf numFmtId="1" fontId="2" fillId="34" borderId="60" xfId="53" applyNumberFormat="1" applyFont="1" applyFill="1" applyBorder="1" applyAlignment="1" applyProtection="1">
      <alignment horizontal="center" vertical="center"/>
      <protection/>
    </xf>
    <xf numFmtId="1" fontId="2" fillId="34" borderId="19" xfId="53" applyNumberFormat="1" applyFont="1" applyFill="1" applyBorder="1" applyAlignment="1" applyProtection="1">
      <alignment horizontal="center" vertical="center"/>
      <protection/>
    </xf>
    <xf numFmtId="1" fontId="2" fillId="0" borderId="19" xfId="52" applyNumberFormat="1" applyFont="1" applyFill="1" applyBorder="1" applyAlignment="1" applyProtection="1">
      <alignment horizontal="center" vertical="center"/>
      <protection locked="0"/>
    </xf>
    <xf numFmtId="1" fontId="2" fillId="0" borderId="0" xfId="52" applyNumberFormat="1" applyFont="1" applyBorder="1" applyAlignment="1" applyProtection="1">
      <alignment horizontal="center" vertical="center"/>
      <protection locked="0"/>
    </xf>
    <xf numFmtId="1" fontId="2" fillId="34" borderId="19" xfId="52" applyNumberFormat="1" applyFont="1" applyFill="1" applyBorder="1" applyAlignment="1" applyProtection="1">
      <alignment horizontal="center" vertical="center"/>
      <protection locked="0"/>
    </xf>
    <xf numFmtId="1" fontId="2" fillId="0" borderId="11" xfId="52" applyNumberFormat="1" applyFont="1" applyBorder="1" applyAlignment="1" applyProtection="1">
      <alignment horizontal="center" vertical="center"/>
      <protection locked="0"/>
    </xf>
    <xf numFmtId="1" fontId="2" fillId="34" borderId="61" xfId="53" applyNumberFormat="1" applyFont="1" applyFill="1" applyBorder="1" applyAlignment="1" applyProtection="1">
      <alignment horizontal="center" vertical="center"/>
      <protection/>
    </xf>
    <xf numFmtId="1" fontId="2" fillId="34" borderId="62" xfId="53" applyNumberFormat="1" applyFont="1" applyFill="1" applyBorder="1" applyAlignment="1" applyProtection="1">
      <alignment horizontal="center" vertical="center"/>
      <protection/>
    </xf>
    <xf numFmtId="1" fontId="2" fillId="0" borderId="62" xfId="52" applyNumberFormat="1" applyFont="1" applyFill="1" applyBorder="1" applyAlignment="1" applyProtection="1">
      <alignment horizontal="center" vertical="center"/>
      <protection locked="0"/>
    </xf>
    <xf numFmtId="1" fontId="2" fillId="0" borderId="63" xfId="52" applyNumberFormat="1" applyFont="1" applyBorder="1" applyAlignment="1" applyProtection="1">
      <alignment horizontal="center" vertical="center"/>
      <protection locked="0"/>
    </xf>
    <xf numFmtId="1" fontId="2" fillId="34" borderId="62" xfId="52" applyNumberFormat="1" applyFont="1" applyFill="1" applyBorder="1" applyAlignment="1" applyProtection="1">
      <alignment horizontal="center" vertical="center"/>
      <protection locked="0"/>
    </xf>
    <xf numFmtId="1" fontId="2" fillId="0" borderId="20" xfId="52" applyNumberFormat="1" applyFont="1" applyBorder="1" applyAlignment="1" applyProtection="1">
      <alignment horizontal="center" vertical="center"/>
      <protection locked="0"/>
    </xf>
    <xf numFmtId="1" fontId="2" fillId="34" borderId="64" xfId="53" applyNumberFormat="1" applyFont="1" applyFill="1" applyBorder="1" applyAlignment="1" applyProtection="1">
      <alignment horizontal="center" vertical="center"/>
      <protection/>
    </xf>
    <xf numFmtId="1" fontId="2" fillId="34" borderId="65" xfId="53" applyNumberFormat="1" applyFont="1" applyFill="1" applyBorder="1" applyAlignment="1" applyProtection="1">
      <alignment horizontal="center" vertical="center"/>
      <protection/>
    </xf>
    <xf numFmtId="1" fontId="2" fillId="0" borderId="65" xfId="0" applyNumberFormat="1" applyFont="1" applyFill="1" applyBorder="1" applyAlignment="1" applyProtection="1">
      <alignment horizontal="center" vertical="center"/>
      <protection locked="0"/>
    </xf>
    <xf numFmtId="1" fontId="2" fillId="0" borderId="66" xfId="0" applyNumberFormat="1" applyFont="1" applyBorder="1" applyAlignment="1" applyProtection="1">
      <alignment horizontal="center" vertical="center"/>
      <protection locked="0"/>
    </xf>
    <xf numFmtId="1" fontId="2" fillId="34" borderId="65" xfId="0" applyNumberFormat="1" applyFont="1" applyFill="1" applyBorder="1" applyAlignment="1" applyProtection="1">
      <alignment horizontal="center" vertical="center"/>
      <protection locked="0"/>
    </xf>
    <xf numFmtId="1" fontId="2" fillId="0" borderId="16" xfId="0" applyNumberFormat="1" applyFont="1" applyBorder="1" applyAlignment="1" applyProtection="1">
      <alignment/>
      <protection locked="0"/>
    </xf>
    <xf numFmtId="1" fontId="2" fillId="34" borderId="65" xfId="0" applyNumberFormat="1" applyFont="1" applyFill="1" applyBorder="1" applyAlignment="1" applyProtection="1">
      <alignment/>
      <protection locked="0"/>
    </xf>
    <xf numFmtId="1" fontId="2" fillId="34" borderId="67" xfId="0" applyNumberFormat="1" applyFont="1" applyFill="1" applyBorder="1" applyAlignment="1" applyProtection="1">
      <alignment/>
      <protection locked="0"/>
    </xf>
    <xf numFmtId="1" fontId="2" fillId="0" borderId="62" xfId="0" applyNumberFormat="1" applyFont="1" applyFill="1" applyBorder="1" applyAlignment="1" applyProtection="1">
      <alignment horizontal="center" vertical="center"/>
      <protection locked="0"/>
    </xf>
    <xf numFmtId="1" fontId="2" fillId="0" borderId="63" xfId="0" applyNumberFormat="1" applyFont="1" applyBorder="1" applyAlignment="1" applyProtection="1">
      <alignment horizontal="center" vertical="center"/>
      <protection locked="0"/>
    </xf>
    <xf numFmtId="1" fontId="2" fillId="34" borderId="62" xfId="0" applyNumberFormat="1" applyFont="1" applyFill="1" applyBorder="1" applyAlignment="1" applyProtection="1">
      <alignment horizontal="center" vertical="center"/>
      <protection locked="0"/>
    </xf>
    <xf numFmtId="1" fontId="2" fillId="0" borderId="20" xfId="0" applyNumberFormat="1" applyFont="1" applyBorder="1" applyAlignment="1" applyProtection="1">
      <alignment/>
      <protection locked="0"/>
    </xf>
    <xf numFmtId="1" fontId="2" fillId="34" borderId="62" xfId="0" applyNumberFormat="1" applyFont="1" applyFill="1" applyBorder="1" applyAlignment="1" applyProtection="1">
      <alignment/>
      <protection locked="0"/>
    </xf>
    <xf numFmtId="1" fontId="2" fillId="34" borderId="68" xfId="0" applyNumberFormat="1" applyFont="1" applyFill="1" applyBorder="1" applyAlignment="1" applyProtection="1">
      <alignment/>
      <protection locked="0"/>
    </xf>
    <xf numFmtId="1" fontId="2" fillId="0" borderId="19" xfId="0" applyNumberFormat="1" applyFont="1" applyFill="1" applyBorder="1" applyAlignment="1" applyProtection="1">
      <alignment horizontal="center" vertical="center"/>
      <protection locked="0"/>
    </xf>
    <xf numFmtId="1" fontId="2" fillId="0" borderId="0" xfId="0" applyNumberFormat="1" applyFont="1" applyBorder="1" applyAlignment="1" applyProtection="1">
      <alignment horizontal="center" vertical="center"/>
      <protection locked="0"/>
    </xf>
    <xf numFmtId="1" fontId="2" fillId="34" borderId="19" xfId="0" applyNumberFormat="1" applyFont="1" applyFill="1" applyBorder="1" applyAlignment="1" applyProtection="1">
      <alignment horizontal="center" vertical="center"/>
      <protection locked="0"/>
    </xf>
    <xf numFmtId="1" fontId="2" fillId="0" borderId="11" xfId="0" applyNumberFormat="1" applyFont="1" applyBorder="1" applyAlignment="1" applyProtection="1">
      <alignment/>
      <protection locked="0"/>
    </xf>
    <xf numFmtId="1" fontId="2" fillId="34" borderId="19" xfId="0" applyNumberFormat="1" applyFont="1" applyFill="1" applyBorder="1" applyAlignment="1" applyProtection="1">
      <alignment/>
      <protection locked="0"/>
    </xf>
    <xf numFmtId="1" fontId="2" fillId="34" borderId="45" xfId="53" applyNumberFormat="1" applyFont="1" applyFill="1" applyBorder="1" applyAlignment="1" applyProtection="1">
      <alignment horizontal="center" vertical="center"/>
      <protection/>
    </xf>
    <xf numFmtId="1" fontId="2" fillId="34" borderId="69" xfId="53" applyNumberFormat="1" applyFont="1" applyFill="1" applyBorder="1" applyAlignment="1" applyProtection="1">
      <alignment horizontal="center" vertical="center"/>
      <protection/>
    </xf>
    <xf numFmtId="1" fontId="2" fillId="0" borderId="69" xfId="0" applyNumberFormat="1" applyFont="1" applyFill="1" applyBorder="1" applyAlignment="1" applyProtection="1">
      <alignment horizontal="center" vertical="center"/>
      <protection locked="0"/>
    </xf>
    <xf numFmtId="1" fontId="2" fillId="0" borderId="70" xfId="0" applyNumberFormat="1" applyFont="1" applyBorder="1" applyAlignment="1" applyProtection="1">
      <alignment horizontal="center" vertical="center"/>
      <protection locked="0"/>
    </xf>
    <xf numFmtId="1" fontId="2" fillId="34" borderId="69" xfId="0" applyNumberFormat="1" applyFont="1" applyFill="1" applyBorder="1" applyAlignment="1" applyProtection="1">
      <alignment horizontal="center" vertical="center"/>
      <protection locked="0"/>
    </xf>
    <xf numFmtId="1" fontId="2" fillId="0" borderId="13" xfId="0" applyNumberFormat="1" applyFont="1" applyBorder="1" applyAlignment="1" applyProtection="1">
      <alignment/>
      <protection locked="0"/>
    </xf>
    <xf numFmtId="1" fontId="2" fillId="34" borderId="69" xfId="0" applyNumberFormat="1" applyFont="1" applyFill="1" applyBorder="1" applyAlignment="1" applyProtection="1">
      <alignment/>
      <protection locked="0"/>
    </xf>
    <xf numFmtId="1" fontId="2" fillId="34" borderId="27" xfId="0" applyNumberFormat="1" applyFont="1" applyFill="1" applyBorder="1" applyAlignment="1" applyProtection="1">
      <alignment/>
      <protection locked="0"/>
    </xf>
    <xf numFmtId="1" fontId="2" fillId="34" borderId="0" xfId="53" applyNumberFormat="1" applyFont="1" applyFill="1" applyBorder="1" applyAlignment="1" applyProtection="1">
      <alignment horizontal="center" vertical="center"/>
      <protection/>
    </xf>
    <xf numFmtId="1" fontId="2" fillId="34" borderId="11" xfId="53" applyNumberFormat="1" applyFont="1" applyFill="1" applyBorder="1" applyAlignment="1" applyProtection="1">
      <alignment horizontal="center" vertical="center"/>
      <protection/>
    </xf>
    <xf numFmtId="1" fontId="2" fillId="34" borderId="71" xfId="53" applyNumberFormat="1" applyFont="1" applyFill="1" applyBorder="1" applyAlignment="1" applyProtection="1">
      <alignment horizontal="center" vertical="center"/>
      <protection/>
    </xf>
    <xf numFmtId="1" fontId="2" fillId="34" borderId="35" xfId="53" applyNumberFormat="1" applyFont="1" applyFill="1" applyBorder="1" applyAlignment="1" applyProtection="1">
      <alignment horizontal="center" vertical="center"/>
      <protection/>
    </xf>
    <xf numFmtId="1" fontId="2" fillId="34" borderId="34" xfId="53" applyNumberFormat="1" applyFont="1" applyFill="1" applyBorder="1" applyAlignment="1" applyProtection="1">
      <alignment horizontal="center" vertical="center"/>
      <protection/>
    </xf>
    <xf numFmtId="1" fontId="2" fillId="34" borderId="14" xfId="53" applyNumberFormat="1" applyFont="1" applyFill="1" applyBorder="1" applyAlignment="1" applyProtection="1">
      <alignment horizontal="center" vertical="center"/>
      <protection/>
    </xf>
    <xf numFmtId="1" fontId="2" fillId="34" borderId="18" xfId="53" applyNumberFormat="1" applyFont="1" applyFill="1" applyBorder="1" applyAlignment="1" applyProtection="1">
      <alignment horizontal="center" vertical="center"/>
      <protection/>
    </xf>
    <xf numFmtId="1" fontId="2" fillId="0" borderId="18" xfId="0" applyNumberFormat="1" applyFont="1" applyFill="1" applyBorder="1" applyAlignment="1" applyProtection="1">
      <alignment horizontal="center" vertical="center"/>
      <protection locked="0"/>
    </xf>
    <xf numFmtId="1" fontId="2" fillId="0" borderId="33" xfId="0" applyNumberFormat="1" applyFont="1" applyBorder="1" applyAlignment="1" applyProtection="1">
      <alignment horizontal="center" vertical="center"/>
      <protection locked="0"/>
    </xf>
    <xf numFmtId="1" fontId="2" fillId="34" borderId="18" xfId="0" applyNumberFormat="1" applyFont="1" applyFill="1" applyBorder="1" applyAlignment="1" applyProtection="1">
      <alignment horizontal="center" vertical="center"/>
      <protection locked="0"/>
    </xf>
    <xf numFmtId="1" fontId="2" fillId="0" borderId="12" xfId="0" applyNumberFormat="1" applyFont="1" applyBorder="1" applyAlignment="1" applyProtection="1">
      <alignment horizontal="center" vertical="center"/>
      <protection locked="0"/>
    </xf>
    <xf numFmtId="1" fontId="2" fillId="0" borderId="11" xfId="0" applyNumberFormat="1" applyFont="1" applyBorder="1" applyAlignment="1" applyProtection="1">
      <alignment horizontal="center" vertical="center"/>
      <protection locked="0"/>
    </xf>
    <xf numFmtId="1" fontId="2" fillId="0" borderId="35" xfId="0" applyNumberFormat="1" applyFont="1" applyFill="1" applyBorder="1" applyAlignment="1" applyProtection="1">
      <alignment horizontal="center" vertical="center"/>
      <protection locked="0"/>
    </xf>
    <xf numFmtId="1" fontId="2" fillId="0" borderId="34" xfId="0" applyNumberFormat="1" applyFont="1" applyBorder="1" applyAlignment="1" applyProtection="1">
      <alignment horizontal="center" vertical="center"/>
      <protection locked="0"/>
    </xf>
    <xf numFmtId="1" fontId="2" fillId="0" borderId="14" xfId="0" applyNumberFormat="1" applyFont="1" applyBorder="1" applyAlignment="1" applyProtection="1">
      <alignment horizontal="center" vertical="center"/>
      <protection locked="0"/>
    </xf>
    <xf numFmtId="1" fontId="2" fillId="34" borderId="44" xfId="53" applyNumberFormat="1" applyFont="1" applyFill="1" applyBorder="1" applyAlignment="1" applyProtection="1">
      <alignment horizontal="center" vertical="center"/>
      <protection/>
    </xf>
    <xf numFmtId="1" fontId="2" fillId="34" borderId="72" xfId="53" applyNumberFormat="1" applyFont="1" applyFill="1" applyBorder="1" applyAlignment="1" applyProtection="1">
      <alignment horizontal="center" vertical="center"/>
      <protection/>
    </xf>
    <xf numFmtId="1" fontId="2" fillId="0" borderId="63" xfId="0" applyNumberFormat="1" applyFont="1" applyFill="1" applyBorder="1" applyAlignment="1" applyProtection="1">
      <alignment horizontal="center" vertical="center"/>
      <protection locked="0"/>
    </xf>
    <xf numFmtId="1" fontId="2" fillId="34" borderId="63" xfId="0" applyNumberFormat="1" applyFont="1" applyFill="1" applyBorder="1" applyAlignment="1" applyProtection="1">
      <alignment horizontal="center" vertical="center"/>
      <protection locked="0"/>
    </xf>
    <xf numFmtId="1" fontId="2" fillId="35" borderId="34" xfId="53" applyNumberFormat="1" applyFont="1" applyFill="1" applyBorder="1" applyAlignment="1" applyProtection="1">
      <alignment horizontal="center" vertical="center"/>
      <protection/>
    </xf>
    <xf numFmtId="1" fontId="2" fillId="35" borderId="14" xfId="53" applyNumberFormat="1" applyFont="1" applyFill="1" applyBorder="1" applyAlignment="1" applyProtection="1">
      <alignment horizontal="center" vertical="center"/>
      <protection/>
    </xf>
    <xf numFmtId="165" fontId="2" fillId="34" borderId="71" xfId="53" applyNumberFormat="1" applyFont="1" applyFill="1" applyBorder="1" applyAlignment="1" applyProtection="1">
      <alignment horizontal="center" vertical="center"/>
      <protection/>
    </xf>
    <xf numFmtId="165" fontId="2" fillId="34" borderId="35" xfId="53" applyNumberFormat="1" applyFont="1" applyFill="1" applyBorder="1" applyAlignment="1" applyProtection="1">
      <alignment horizontal="center" vertical="center"/>
      <protection/>
    </xf>
    <xf numFmtId="165" fontId="2" fillId="34" borderId="34" xfId="53" applyNumberFormat="1" applyFont="1" applyFill="1" applyBorder="1" applyAlignment="1" applyProtection="1">
      <alignment horizontal="center" vertical="center"/>
      <protection/>
    </xf>
    <xf numFmtId="165" fontId="2" fillId="34" borderId="14" xfId="53" applyNumberFormat="1" applyFont="1" applyFill="1" applyBorder="1" applyAlignment="1" applyProtection="1">
      <alignment horizontal="center" vertical="center"/>
      <protection/>
    </xf>
    <xf numFmtId="165" fontId="2" fillId="34" borderId="23" xfId="53" applyNumberFormat="1" applyFont="1" applyFill="1" applyBorder="1" applyAlignment="1" applyProtection="1">
      <alignment horizontal="center" vertical="center"/>
      <protection/>
    </xf>
    <xf numFmtId="165" fontId="2" fillId="34" borderId="73" xfId="53" applyNumberFormat="1" applyFont="1" applyFill="1" applyBorder="1" applyAlignment="1" applyProtection="1">
      <alignment horizontal="center" vertical="center"/>
      <protection/>
    </xf>
    <xf numFmtId="165" fontId="2" fillId="35" borderId="48" xfId="53" applyNumberFormat="1" applyFont="1" applyFill="1" applyBorder="1" applyAlignment="1" applyProtection="1">
      <alignment horizontal="center" vertical="center"/>
      <protection/>
    </xf>
    <xf numFmtId="165" fontId="2" fillId="34" borderId="48" xfId="53" applyNumberFormat="1" applyFont="1" applyFill="1" applyBorder="1" applyAlignment="1" applyProtection="1">
      <alignment horizontal="center" vertical="center"/>
      <protection/>
    </xf>
    <xf numFmtId="1" fontId="6" fillId="0" borderId="0" xfId="0" applyNumberFormat="1" applyFont="1" applyAlignment="1" applyProtection="1">
      <alignment horizontal="left" vertical="center" wrapText="1"/>
      <protection/>
    </xf>
    <xf numFmtId="1" fontId="2" fillId="0" borderId="0" xfId="0" applyNumberFormat="1" applyFont="1" applyAlignment="1" applyProtection="1">
      <alignment/>
      <protection/>
    </xf>
    <xf numFmtId="1" fontId="2" fillId="0" borderId="0" xfId="0" applyNumberFormat="1" applyFont="1" applyAlignment="1" applyProtection="1">
      <alignment horizontal="center" vertical="center"/>
      <protection/>
    </xf>
    <xf numFmtId="1" fontId="2" fillId="0" borderId="0" xfId="0" applyNumberFormat="1" applyFont="1" applyAlignment="1" applyProtection="1">
      <alignment horizontal="left" vertical="center" wrapText="1"/>
      <protection/>
    </xf>
    <xf numFmtId="1" fontId="12" fillId="0" borderId="0" xfId="0" applyNumberFormat="1" applyFont="1" applyAlignment="1" applyProtection="1">
      <alignment horizontal="center" vertical="center"/>
      <protection/>
    </xf>
    <xf numFmtId="1" fontId="2" fillId="34" borderId="44" xfId="52" applyNumberFormat="1" applyFont="1" applyFill="1" applyBorder="1" applyAlignment="1" applyProtection="1">
      <alignment horizontal="center" vertical="center"/>
      <protection/>
    </xf>
    <xf numFmtId="1" fontId="2" fillId="34" borderId="45" xfId="52" applyNumberFormat="1" applyFont="1" applyFill="1" applyBorder="1" applyAlignment="1" applyProtection="1">
      <alignment horizontal="center" vertical="center"/>
      <protection/>
    </xf>
    <xf numFmtId="1" fontId="2" fillId="34" borderId="17" xfId="52" applyNumberFormat="1" applyFont="1" applyFill="1" applyBorder="1" applyAlignment="1" applyProtection="1">
      <alignment horizontal="center" vertical="center"/>
      <protection/>
    </xf>
    <xf numFmtId="1" fontId="2" fillId="0" borderId="27" xfId="52" applyNumberFormat="1" applyFont="1" applyBorder="1" applyAlignment="1" applyProtection="1">
      <alignment horizontal="center" vertical="center"/>
      <protection/>
    </xf>
    <xf numFmtId="1" fontId="2" fillId="0" borderId="10" xfId="52" applyNumberFormat="1" applyFont="1" applyBorder="1" applyAlignment="1" applyProtection="1">
      <alignment horizontal="center" vertical="center"/>
      <protection/>
    </xf>
    <xf numFmtId="1" fontId="2" fillId="0" borderId="33" xfId="0" applyNumberFormat="1" applyFont="1" applyBorder="1" applyAlignment="1" applyProtection="1">
      <alignment/>
      <protection/>
    </xf>
    <xf numFmtId="1" fontId="2" fillId="0" borderId="0" xfId="0" applyNumberFormat="1" applyFont="1" applyBorder="1" applyAlignment="1" applyProtection="1">
      <alignment/>
      <protection/>
    </xf>
    <xf numFmtId="1" fontId="2" fillId="0" borderId="63" xfId="0" applyNumberFormat="1" applyFont="1" applyBorder="1" applyAlignment="1" applyProtection="1">
      <alignment/>
      <protection/>
    </xf>
    <xf numFmtId="1" fontId="2" fillId="0" borderId="74" xfId="0" applyNumberFormat="1" applyFont="1" applyBorder="1" applyAlignment="1" applyProtection="1">
      <alignment/>
      <protection/>
    </xf>
    <xf numFmtId="1" fontId="2" fillId="0" borderId="66" xfId="0" applyNumberFormat="1" applyFont="1" applyFill="1" applyBorder="1" applyAlignment="1" applyProtection="1">
      <alignment/>
      <protection/>
    </xf>
    <xf numFmtId="1" fontId="2" fillId="0" borderId="56" xfId="0" applyNumberFormat="1" applyFont="1" applyFill="1" applyBorder="1" applyAlignment="1" applyProtection="1">
      <alignment/>
      <protection/>
    </xf>
    <xf numFmtId="1" fontId="2" fillId="0" borderId="63" xfId="0" applyNumberFormat="1" applyFont="1" applyFill="1" applyBorder="1" applyAlignment="1" applyProtection="1">
      <alignment/>
      <protection/>
    </xf>
    <xf numFmtId="1" fontId="2" fillId="0" borderId="0" xfId="0" applyNumberFormat="1" applyFont="1" applyFill="1" applyBorder="1" applyAlignment="1" applyProtection="1">
      <alignment/>
      <protection/>
    </xf>
    <xf numFmtId="1" fontId="2" fillId="0" borderId="38" xfId="0" applyNumberFormat="1" applyFont="1" applyFill="1" applyBorder="1" applyAlignment="1" applyProtection="1">
      <alignment/>
      <protection/>
    </xf>
    <xf numFmtId="1" fontId="2" fillId="0" borderId="70" xfId="0" applyNumberFormat="1" applyFont="1" applyFill="1" applyBorder="1" applyAlignment="1" applyProtection="1">
      <alignment/>
      <protection/>
    </xf>
    <xf numFmtId="1" fontId="2" fillId="34" borderId="0" xfId="0" applyNumberFormat="1" applyFont="1" applyFill="1" applyBorder="1" applyAlignment="1" applyProtection="1">
      <alignment/>
      <protection/>
    </xf>
    <xf numFmtId="1" fontId="2" fillId="34" borderId="34" xfId="0" applyNumberFormat="1" applyFont="1" applyFill="1" applyBorder="1" applyAlignment="1" applyProtection="1">
      <alignment/>
      <protection/>
    </xf>
    <xf numFmtId="1" fontId="2" fillId="0" borderId="0" xfId="0" applyNumberFormat="1" applyFont="1" applyFill="1" applyBorder="1" applyAlignment="1" applyProtection="1">
      <alignment horizontal="left" vertical="center" wrapText="1"/>
      <protection/>
    </xf>
    <xf numFmtId="1" fontId="2" fillId="0" borderId="0" xfId="0" applyNumberFormat="1" applyFont="1" applyFill="1" applyBorder="1" applyAlignment="1" applyProtection="1">
      <alignment horizontal="center" vertical="center"/>
      <protection/>
    </xf>
    <xf numFmtId="1" fontId="2" fillId="34" borderId="34" xfId="53" applyNumberFormat="1" applyFont="1" applyFill="1" applyBorder="1" applyAlignment="1" applyProtection="1">
      <alignment/>
      <protection/>
    </xf>
    <xf numFmtId="165" fontId="2" fillId="34" borderId="34" xfId="53" applyNumberFormat="1" applyFont="1" applyFill="1" applyBorder="1" applyAlignment="1" applyProtection="1">
      <alignment/>
      <protection/>
    </xf>
    <xf numFmtId="165" fontId="2" fillId="0" borderId="0" xfId="53" applyNumberFormat="1" applyFont="1" applyAlignment="1" applyProtection="1">
      <alignment/>
      <protection/>
    </xf>
    <xf numFmtId="1" fontId="2" fillId="0" borderId="34" xfId="0" applyNumberFormat="1" applyFont="1" applyBorder="1" applyAlignment="1" applyProtection="1">
      <alignment/>
      <protection/>
    </xf>
    <xf numFmtId="1" fontId="2" fillId="0" borderId="34" xfId="0" applyNumberFormat="1" applyFont="1" applyFill="1" applyBorder="1" applyAlignment="1" applyProtection="1">
      <alignment/>
      <protection/>
    </xf>
    <xf numFmtId="1" fontId="2" fillId="0" borderId="34" xfId="0" applyNumberFormat="1" applyFont="1" applyFill="1" applyBorder="1" applyAlignment="1" applyProtection="1">
      <alignment horizontal="left" vertical="center" wrapText="1"/>
      <protection/>
    </xf>
    <xf numFmtId="1" fontId="2" fillId="0" borderId="34" xfId="0" applyNumberFormat="1" applyFont="1" applyFill="1" applyBorder="1" applyAlignment="1" applyProtection="1">
      <alignment horizontal="center" vertical="center"/>
      <protection/>
    </xf>
    <xf numFmtId="165" fontId="2" fillId="35" borderId="48" xfId="53" applyNumberFormat="1" applyFont="1" applyFill="1" applyBorder="1" applyAlignment="1" applyProtection="1">
      <alignment/>
      <protection/>
    </xf>
    <xf numFmtId="165" fontId="2" fillId="0" borderId="66" xfId="53" applyNumberFormat="1" applyFont="1" applyBorder="1" applyAlignment="1" applyProtection="1">
      <alignment/>
      <protection/>
    </xf>
    <xf numFmtId="1" fontId="2" fillId="0" borderId="33" xfId="0" applyNumberFormat="1" applyFont="1" applyFill="1" applyBorder="1" applyAlignment="1" applyProtection="1">
      <alignment horizontal="left" vertical="center" wrapText="1"/>
      <protection/>
    </xf>
    <xf numFmtId="1" fontId="2" fillId="0" borderId="33" xfId="0" applyNumberFormat="1" applyFont="1" applyFill="1" applyBorder="1" applyAlignment="1" applyProtection="1">
      <alignment/>
      <protection/>
    </xf>
    <xf numFmtId="1" fontId="2" fillId="0" borderId="33" xfId="0" applyNumberFormat="1" applyFont="1" applyFill="1" applyBorder="1" applyAlignment="1" applyProtection="1">
      <alignment horizontal="center" vertical="center"/>
      <protection/>
    </xf>
    <xf numFmtId="1" fontId="2" fillId="35" borderId="34" xfId="0" applyNumberFormat="1" applyFont="1" applyFill="1" applyBorder="1" applyAlignment="1" applyProtection="1">
      <alignment/>
      <protection/>
    </xf>
    <xf numFmtId="0" fontId="8" fillId="34" borderId="26" xfId="52" applyFont="1" applyFill="1" applyBorder="1" applyAlignment="1" applyProtection="1">
      <alignment horizontal="center" vertical="center" wrapText="1"/>
      <protection locked="0"/>
    </xf>
    <xf numFmtId="0" fontId="2" fillId="34" borderId="30" xfId="52" applyFont="1" applyFill="1" applyBorder="1" applyAlignment="1" applyProtection="1">
      <alignment horizontal="center" vertical="center"/>
      <protection/>
    </xf>
    <xf numFmtId="0" fontId="2" fillId="34" borderId="31" xfId="52" applyFont="1" applyFill="1" applyBorder="1" applyAlignment="1" applyProtection="1">
      <alignment horizontal="center" vertical="center"/>
      <protection/>
    </xf>
    <xf numFmtId="0" fontId="2" fillId="0" borderId="10" xfId="52" applyNumberFormat="1" applyFont="1" applyFill="1" applyBorder="1" applyAlignment="1">
      <alignment horizontal="center" vertical="center"/>
      <protection/>
    </xf>
    <xf numFmtId="0" fontId="2" fillId="34" borderId="25" xfId="52" applyFont="1" applyFill="1" applyBorder="1" applyAlignment="1" applyProtection="1">
      <alignment horizontal="center" vertical="center"/>
      <protection locked="0"/>
    </xf>
    <xf numFmtId="0" fontId="2" fillId="0" borderId="24" xfId="52" applyFont="1" applyFill="1" applyBorder="1" applyAlignment="1" applyProtection="1">
      <alignment horizontal="center" vertical="center"/>
      <protection locked="0"/>
    </xf>
    <xf numFmtId="0" fontId="2" fillId="0" borderId="23" xfId="52" applyFont="1" applyFill="1" applyBorder="1" applyAlignment="1" applyProtection="1">
      <alignment horizontal="center" vertical="center" wrapText="1"/>
      <protection locked="0"/>
    </xf>
    <xf numFmtId="9" fontId="2" fillId="0" borderId="24" xfId="53" applyFont="1" applyFill="1" applyBorder="1" applyAlignment="1" applyProtection="1">
      <alignment horizontal="center" vertical="center"/>
      <protection locked="0"/>
    </xf>
    <xf numFmtId="9" fontId="2" fillId="0" borderId="24" xfId="53" applyFont="1" applyFill="1" applyBorder="1" applyAlignment="1">
      <alignment horizontal="center" vertical="center"/>
    </xf>
    <xf numFmtId="0" fontId="2" fillId="0" borderId="42" xfId="52" applyFont="1" applyFill="1" applyBorder="1" applyAlignment="1" applyProtection="1">
      <alignment vertical="center" wrapText="1"/>
      <protection hidden="1"/>
    </xf>
    <xf numFmtId="0" fontId="2" fillId="0" borderId="43" xfId="52" applyFont="1" applyFill="1" applyBorder="1" applyAlignment="1">
      <alignment vertical="center"/>
      <protection/>
    </xf>
    <xf numFmtId="9" fontId="8" fillId="37" borderId="45" xfId="52" applyNumberFormat="1" applyFont="1" applyFill="1" applyBorder="1" applyAlignment="1" applyProtection="1">
      <alignment horizontal="center" vertical="center"/>
      <protection locked="0"/>
    </xf>
    <xf numFmtId="0" fontId="8" fillId="0" borderId="44" xfId="0" applyFont="1" applyBorder="1" applyAlignment="1">
      <alignment horizontal="center"/>
    </xf>
    <xf numFmtId="0" fontId="2" fillId="37" borderId="45" xfId="0" applyFont="1" applyFill="1" applyBorder="1" applyAlignment="1">
      <alignment horizontal="center"/>
    </xf>
    <xf numFmtId="0" fontId="2" fillId="33" borderId="26" xfId="0" applyFont="1" applyFill="1" applyBorder="1" applyAlignment="1">
      <alignment horizontal="center"/>
    </xf>
    <xf numFmtId="0" fontId="2" fillId="33" borderId="61" xfId="0" applyFont="1" applyFill="1" applyBorder="1" applyAlignment="1">
      <alignment horizontal="center"/>
    </xf>
    <xf numFmtId="0" fontId="2" fillId="0" borderId="45" xfId="0" applyFont="1" applyBorder="1" applyAlignment="1" applyProtection="1">
      <alignment horizontal="center"/>
      <protection locked="0"/>
    </xf>
    <xf numFmtId="0" fontId="2" fillId="33" borderId="45" xfId="0" applyFont="1" applyFill="1" applyBorder="1" applyAlignment="1">
      <alignment horizontal="center"/>
    </xf>
    <xf numFmtId="0" fontId="2" fillId="0" borderId="64" xfId="0" applyFont="1" applyBorder="1" applyAlignment="1" applyProtection="1">
      <alignment horizontal="center"/>
      <protection locked="0"/>
    </xf>
    <xf numFmtId="0" fontId="8" fillId="33" borderId="46" xfId="0" applyFont="1" applyFill="1" applyBorder="1" applyAlignment="1">
      <alignment horizontal="center" vertical="center"/>
    </xf>
    <xf numFmtId="0" fontId="2" fillId="33" borderId="23" xfId="0" applyFont="1" applyFill="1" applyBorder="1" applyAlignment="1">
      <alignment horizontal="center"/>
    </xf>
    <xf numFmtId="9" fontId="2" fillId="0" borderId="25" xfId="53" applyFont="1" applyFill="1" applyBorder="1" applyAlignment="1">
      <alignment vertical="center" wrapText="1"/>
    </xf>
    <xf numFmtId="0" fontId="2" fillId="0" borderId="17" xfId="52" applyFont="1" applyFill="1" applyBorder="1" applyAlignment="1">
      <alignment vertical="center" wrapText="1"/>
      <protection/>
    </xf>
    <xf numFmtId="0" fontId="2" fillId="0" borderId="17" xfId="52" applyFont="1" applyFill="1" applyBorder="1" applyAlignment="1" applyProtection="1">
      <alignment vertical="center" wrapText="1"/>
      <protection hidden="1"/>
    </xf>
    <xf numFmtId="9" fontId="2" fillId="0" borderId="17" xfId="53" applyFont="1" applyFill="1" applyBorder="1" applyAlignment="1">
      <alignment vertical="center" wrapText="1"/>
    </xf>
    <xf numFmtId="0" fontId="2" fillId="0" borderId="22" xfId="52" applyFont="1" applyFill="1" applyBorder="1" applyAlignment="1">
      <alignment vertical="center" wrapText="1"/>
      <protection/>
    </xf>
    <xf numFmtId="0" fontId="2" fillId="0" borderId="41" xfId="52" applyFont="1" applyFill="1" applyBorder="1" applyAlignment="1" applyProtection="1">
      <alignment vertical="center" wrapText="1"/>
      <protection hidden="1"/>
    </xf>
    <xf numFmtId="0" fontId="8" fillId="34" borderId="41" xfId="52" applyNumberFormat="1" applyFont="1" applyFill="1" applyBorder="1" applyAlignment="1">
      <alignment horizontal="center" vertical="center"/>
      <protection/>
    </xf>
    <xf numFmtId="0" fontId="8" fillId="37" borderId="41" xfId="52" applyFont="1" applyFill="1" applyBorder="1" applyAlignment="1" applyProtection="1">
      <alignment horizontal="center" vertical="center"/>
      <protection hidden="1" locked="0"/>
    </xf>
    <xf numFmtId="0" fontId="2" fillId="35" borderId="41" xfId="52" applyNumberFormat="1" applyFont="1" applyFill="1" applyBorder="1" applyAlignment="1" applyProtection="1">
      <alignment horizontal="center" vertical="center"/>
      <protection hidden="1"/>
    </xf>
    <xf numFmtId="0" fontId="2" fillId="34" borderId="41" xfId="52" applyNumberFormat="1" applyFont="1" applyFill="1" applyBorder="1" applyAlignment="1" applyProtection="1">
      <alignment horizontal="center" vertical="center"/>
      <protection hidden="1"/>
    </xf>
    <xf numFmtId="0" fontId="2" fillId="35" borderId="41" xfId="52" applyFont="1" applyFill="1" applyBorder="1" applyAlignment="1" applyProtection="1">
      <alignment horizontal="center" vertical="center"/>
      <protection hidden="1"/>
    </xf>
    <xf numFmtId="0" fontId="2" fillId="34" borderId="41" xfId="52" applyFont="1" applyFill="1" applyBorder="1" applyAlignment="1" applyProtection="1">
      <alignment horizontal="center" vertical="center"/>
      <protection hidden="1"/>
    </xf>
    <xf numFmtId="164" fontId="2" fillId="35" borderId="41" xfId="52" applyNumberFormat="1" applyFont="1" applyFill="1" applyBorder="1" applyAlignment="1" applyProtection="1">
      <alignment horizontal="center" vertical="center"/>
      <protection hidden="1"/>
    </xf>
    <xf numFmtId="0" fontId="8" fillId="34" borderId="43" xfId="52" applyNumberFormat="1" applyFont="1" applyFill="1" applyBorder="1" applyAlignment="1">
      <alignment horizontal="center" vertical="center"/>
      <protection/>
    </xf>
    <xf numFmtId="0" fontId="8" fillId="37" borderId="43" xfId="52" applyFont="1" applyFill="1" applyBorder="1" applyAlignment="1" applyProtection="1">
      <alignment horizontal="center" vertical="center"/>
      <protection hidden="1" locked="0"/>
    </xf>
    <xf numFmtId="0" fontId="2" fillId="35" borderId="43" xfId="52" applyNumberFormat="1" applyFont="1" applyFill="1" applyBorder="1" applyAlignment="1" applyProtection="1">
      <alignment horizontal="center" vertical="center"/>
      <protection hidden="1"/>
    </xf>
    <xf numFmtId="0" fontId="2" fillId="34" borderId="43" xfId="52" applyNumberFormat="1" applyFont="1" applyFill="1" applyBorder="1" applyAlignment="1" applyProtection="1">
      <alignment horizontal="center" vertical="center"/>
      <protection hidden="1"/>
    </xf>
    <xf numFmtId="0" fontId="2" fillId="35" borderId="43" xfId="52" applyFont="1" applyFill="1" applyBorder="1" applyAlignment="1" applyProtection="1">
      <alignment horizontal="center" vertical="center"/>
      <protection hidden="1"/>
    </xf>
    <xf numFmtId="0" fontId="2" fillId="34" borderId="43" xfId="52" applyFont="1" applyFill="1" applyBorder="1" applyAlignment="1" applyProtection="1">
      <alignment horizontal="center" vertical="center"/>
      <protection hidden="1"/>
    </xf>
    <xf numFmtId="164" fontId="2" fillId="35" borderId="43" xfId="52" applyNumberFormat="1" applyFont="1" applyFill="1" applyBorder="1" applyAlignment="1" applyProtection="1">
      <alignment horizontal="center" vertical="center"/>
      <protection hidden="1"/>
    </xf>
    <xf numFmtId="0" fontId="2" fillId="34" borderId="17" xfId="52" applyFont="1" applyFill="1" applyBorder="1" applyAlignment="1" applyProtection="1">
      <alignment horizontal="center" vertical="center"/>
      <protection hidden="1"/>
    </xf>
    <xf numFmtId="0" fontId="2" fillId="35" borderId="43" xfId="52" applyFont="1" applyFill="1" applyBorder="1" applyAlignment="1">
      <alignment vertical="center" wrapText="1"/>
      <protection/>
    </xf>
    <xf numFmtId="9" fontId="8" fillId="34" borderId="43" xfId="53" applyFont="1" applyFill="1" applyBorder="1" applyAlignment="1">
      <alignment horizontal="center" vertical="center"/>
    </xf>
    <xf numFmtId="9" fontId="8" fillId="37" borderId="43" xfId="53" applyFont="1" applyFill="1" applyBorder="1" applyAlignment="1" applyProtection="1">
      <alignment horizontal="center" vertical="center"/>
      <protection locked="0"/>
    </xf>
    <xf numFmtId="9" fontId="2" fillId="35" borderId="43" xfId="53" applyFont="1" applyFill="1" applyBorder="1" applyAlignment="1">
      <alignment horizontal="center" vertical="center"/>
    </xf>
    <xf numFmtId="9" fontId="2" fillId="34" borderId="43" xfId="53" applyFont="1" applyFill="1" applyBorder="1" applyAlignment="1">
      <alignment horizontal="center" vertical="center"/>
    </xf>
    <xf numFmtId="1" fontId="8" fillId="34" borderId="43" xfId="52" applyNumberFormat="1" applyFont="1" applyFill="1" applyBorder="1" applyAlignment="1">
      <alignment horizontal="center" vertical="center"/>
      <protection/>
    </xf>
    <xf numFmtId="0" fontId="2" fillId="35" borderId="43" xfId="52" applyNumberFormat="1" applyFont="1" applyFill="1" applyBorder="1" applyAlignment="1">
      <alignment horizontal="center" vertical="center"/>
      <protection/>
    </xf>
    <xf numFmtId="0" fontId="2" fillId="34" borderId="43" xfId="52" applyNumberFormat="1" applyFont="1" applyFill="1" applyBorder="1" applyAlignment="1">
      <alignment horizontal="center" vertical="center"/>
      <protection/>
    </xf>
    <xf numFmtId="0" fontId="2" fillId="0" borderId="40" xfId="52" applyFont="1" applyFill="1" applyBorder="1" applyAlignment="1">
      <alignment vertical="center" wrapText="1"/>
      <protection/>
    </xf>
    <xf numFmtId="1" fontId="8" fillId="34" borderId="40" xfId="52" applyNumberFormat="1" applyFont="1" applyFill="1" applyBorder="1" applyAlignment="1">
      <alignment horizontal="center" vertical="center"/>
      <protection/>
    </xf>
    <xf numFmtId="0" fontId="8" fillId="34" borderId="40" xfId="52" applyNumberFormat="1" applyFont="1" applyFill="1" applyBorder="1" applyAlignment="1">
      <alignment horizontal="center" vertical="center"/>
      <protection/>
    </xf>
    <xf numFmtId="0" fontId="2" fillId="35" borderId="40" xfId="52" applyNumberFormat="1" applyFont="1" applyFill="1" applyBorder="1" applyAlignment="1">
      <alignment horizontal="center" vertical="center"/>
      <protection/>
    </xf>
    <xf numFmtId="0" fontId="2" fillId="34" borderId="40" xfId="52" applyNumberFormat="1" applyFont="1" applyFill="1" applyBorder="1" applyAlignment="1">
      <alignment horizontal="center" vertical="center"/>
      <protection/>
    </xf>
    <xf numFmtId="0" fontId="8" fillId="0" borderId="70" xfId="52" applyFont="1" applyFill="1" applyBorder="1" applyAlignment="1">
      <alignment vertical="center"/>
      <protection/>
    </xf>
    <xf numFmtId="0" fontId="2" fillId="0" borderId="24" xfId="52" applyFont="1" applyFill="1" applyBorder="1" applyAlignment="1" applyProtection="1">
      <alignment vertical="center" wrapText="1"/>
      <protection hidden="1"/>
    </xf>
    <xf numFmtId="9" fontId="2" fillId="35" borderId="21" xfId="53" applyFont="1" applyFill="1" applyBorder="1" applyAlignment="1" applyProtection="1">
      <alignment vertical="center" wrapText="1"/>
      <protection hidden="1"/>
    </xf>
    <xf numFmtId="0" fontId="2" fillId="0" borderId="43" xfId="52" applyFont="1" applyFill="1" applyBorder="1" applyAlignment="1" applyProtection="1">
      <alignment vertical="center" wrapText="1"/>
      <protection hidden="1"/>
    </xf>
    <xf numFmtId="0" fontId="2" fillId="0" borderId="40" xfId="52" applyFont="1" applyFill="1" applyBorder="1" applyAlignment="1" applyProtection="1">
      <alignment vertical="center" wrapText="1"/>
      <protection hidden="1"/>
    </xf>
    <xf numFmtId="9" fontId="2" fillId="0" borderId="41" xfId="53" applyFont="1" applyFill="1" applyBorder="1" applyAlignment="1">
      <alignment vertical="center" wrapText="1"/>
    </xf>
    <xf numFmtId="9" fontId="2" fillId="0" borderId="43" xfId="53" applyFont="1" applyFill="1" applyBorder="1" applyAlignment="1">
      <alignment vertical="center" wrapText="1"/>
    </xf>
    <xf numFmtId="0" fontId="2" fillId="0" borderId="0" xfId="52" applyFont="1" applyFill="1" applyBorder="1" applyAlignment="1" applyProtection="1">
      <alignment vertical="center" wrapText="1"/>
      <protection hidden="1"/>
    </xf>
    <xf numFmtId="0" fontId="8" fillId="34" borderId="36" xfId="52" applyFont="1" applyFill="1" applyBorder="1" applyAlignment="1">
      <alignment horizontal="center" vertical="center"/>
      <protection/>
    </xf>
    <xf numFmtId="0" fontId="8" fillId="34" borderId="37" xfId="52" applyFont="1" applyFill="1" applyBorder="1" applyAlignment="1">
      <alignment horizontal="center" vertical="center"/>
      <protection/>
    </xf>
    <xf numFmtId="0" fontId="8" fillId="34" borderId="64" xfId="52" applyFont="1" applyFill="1" applyBorder="1" applyAlignment="1">
      <alignment horizontal="center" vertical="center"/>
      <protection/>
    </xf>
    <xf numFmtId="0" fontId="2" fillId="0" borderId="64" xfId="52" applyFont="1" applyFill="1" applyBorder="1" applyAlignment="1" applyProtection="1">
      <alignment horizontal="center" vertical="center" wrapText="1"/>
      <protection locked="0"/>
    </xf>
    <xf numFmtId="0" fontId="8" fillId="34" borderId="75" xfId="52" applyNumberFormat="1" applyFont="1" applyFill="1" applyBorder="1" applyAlignment="1">
      <alignment horizontal="center" vertical="center"/>
      <protection/>
    </xf>
    <xf numFmtId="0" fontId="2" fillId="0" borderId="10" xfId="52" applyFont="1" applyFill="1" applyBorder="1" applyAlignment="1" applyProtection="1">
      <alignment vertical="center" wrapText="1"/>
      <protection hidden="1"/>
    </xf>
    <xf numFmtId="0" fontId="2" fillId="0" borderId="38" xfId="52" applyFont="1" applyFill="1" applyBorder="1" applyAlignment="1" applyProtection="1">
      <alignment vertical="center" wrapText="1"/>
      <protection hidden="1"/>
    </xf>
    <xf numFmtId="0" fontId="8" fillId="37" borderId="45" xfId="52" applyFont="1" applyFill="1" applyBorder="1" applyAlignment="1" applyProtection="1">
      <alignment horizontal="center" vertical="center"/>
      <protection hidden="1" locked="0"/>
    </xf>
    <xf numFmtId="0" fontId="2" fillId="34" borderId="17" xfId="52" applyFont="1" applyFill="1" applyBorder="1" applyAlignment="1" applyProtection="1">
      <alignment horizontal="center" vertical="center"/>
      <protection locked="0"/>
    </xf>
    <xf numFmtId="0" fontId="2" fillId="0" borderId="10" xfId="52" applyFont="1" applyFill="1" applyBorder="1" applyAlignment="1" applyProtection="1">
      <alignment horizontal="center" vertical="center"/>
      <protection locked="0"/>
    </xf>
    <xf numFmtId="0" fontId="8" fillId="34" borderId="70" xfId="52" applyNumberFormat="1" applyFont="1" applyFill="1" applyBorder="1" applyAlignment="1">
      <alignment horizontal="center" vertical="center"/>
      <protection/>
    </xf>
    <xf numFmtId="0" fontId="8" fillId="38" borderId="44" xfId="52" applyFont="1" applyFill="1" applyBorder="1" applyAlignment="1" applyProtection="1">
      <alignment horizontal="center" vertical="center"/>
      <protection hidden="1" locked="0"/>
    </xf>
    <xf numFmtId="0" fontId="8" fillId="38" borderId="45" xfId="52" applyFont="1" applyFill="1" applyBorder="1" applyAlignment="1" applyProtection="1">
      <alignment horizontal="center" vertical="center"/>
      <protection hidden="1" locked="0"/>
    </xf>
    <xf numFmtId="0" fontId="8" fillId="38" borderId="45" xfId="52" applyNumberFormat="1" applyFont="1" applyFill="1" applyBorder="1" applyAlignment="1" applyProtection="1">
      <alignment horizontal="center" vertical="center"/>
      <protection locked="0"/>
    </xf>
    <xf numFmtId="0" fontId="8" fillId="38" borderId="41" xfId="52" applyFont="1" applyFill="1" applyBorder="1" applyAlignment="1" applyProtection="1">
      <alignment horizontal="center" vertical="center"/>
      <protection hidden="1" locked="0"/>
    </xf>
    <xf numFmtId="0" fontId="8" fillId="38" borderId="43" xfId="52" applyFont="1" applyFill="1" applyBorder="1" applyAlignment="1" applyProtection="1">
      <alignment horizontal="center" vertical="center"/>
      <protection hidden="1" locked="0"/>
    </xf>
    <xf numFmtId="0" fontId="8" fillId="38" borderId="43" xfId="53" applyNumberFormat="1" applyFont="1" applyFill="1" applyBorder="1" applyAlignment="1" applyProtection="1">
      <alignment horizontal="center" vertical="center"/>
      <protection locked="0"/>
    </xf>
    <xf numFmtId="9" fontId="8" fillId="38" borderId="43" xfId="53" applyFont="1" applyFill="1" applyBorder="1" applyAlignment="1" applyProtection="1">
      <alignment horizontal="center" vertical="center"/>
      <protection locked="0"/>
    </xf>
    <xf numFmtId="1" fontId="8" fillId="38" borderId="43" xfId="52" applyNumberFormat="1" applyFont="1" applyFill="1" applyBorder="1" applyAlignment="1">
      <alignment horizontal="center" vertical="center"/>
      <protection/>
    </xf>
    <xf numFmtId="1" fontId="8" fillId="38" borderId="40" xfId="52" applyNumberFormat="1" applyFont="1" applyFill="1" applyBorder="1" applyAlignment="1">
      <alignment horizontal="center" vertical="center"/>
      <protection/>
    </xf>
    <xf numFmtId="0" fontId="2" fillId="0" borderId="70" xfId="52" applyFont="1" applyFill="1" applyBorder="1" applyAlignment="1">
      <alignment vertical="center" wrapText="1"/>
      <protection/>
    </xf>
    <xf numFmtId="0" fontId="2" fillId="0" borderId="25" xfId="52" applyFont="1" applyFill="1" applyBorder="1" applyAlignment="1" applyProtection="1">
      <alignment vertical="center" wrapText="1"/>
      <protection hidden="1"/>
    </xf>
    <xf numFmtId="0" fontId="2" fillId="0" borderId="0" xfId="52" applyFont="1" applyFill="1" applyBorder="1" applyAlignment="1">
      <alignment horizontal="center" vertical="center" wrapText="1"/>
      <protection/>
    </xf>
    <xf numFmtId="9" fontId="8" fillId="0" borderId="0" xfId="54" applyFont="1" applyFill="1" applyAlignment="1">
      <alignment vertical="center"/>
    </xf>
    <xf numFmtId="9" fontId="2" fillId="0" borderId="41" xfId="54" applyFont="1" applyFill="1" applyBorder="1" applyAlignment="1">
      <alignment vertical="center"/>
    </xf>
    <xf numFmtId="9" fontId="2" fillId="0" borderId="42" xfId="54" applyFont="1" applyFill="1" applyBorder="1" applyAlignment="1">
      <alignment vertical="center" wrapText="1"/>
    </xf>
    <xf numFmtId="9" fontId="8" fillId="34" borderId="24" xfId="54" applyFont="1" applyFill="1" applyBorder="1" applyAlignment="1">
      <alignment horizontal="center" vertical="center"/>
    </xf>
    <xf numFmtId="9" fontId="8" fillId="34" borderId="25" xfId="54" applyFont="1" applyFill="1" applyBorder="1" applyAlignment="1">
      <alignment horizontal="center" vertical="center"/>
    </xf>
    <xf numFmtId="9" fontId="8" fillId="37" borderId="44" xfId="54" applyFont="1" applyFill="1" applyBorder="1" applyAlignment="1" applyProtection="1">
      <alignment horizontal="center" vertical="center"/>
      <protection locked="0"/>
    </xf>
    <xf numFmtId="9" fontId="2" fillId="0" borderId="24" xfId="54" applyFont="1" applyFill="1" applyBorder="1" applyAlignment="1" applyProtection="1">
      <alignment horizontal="center" vertical="center"/>
      <protection locked="0"/>
    </xf>
    <xf numFmtId="9" fontId="2" fillId="34" borderId="25" xfId="54" applyFont="1" applyFill="1" applyBorder="1" applyAlignment="1">
      <alignment horizontal="center" vertical="center"/>
    </xf>
    <xf numFmtId="9" fontId="2" fillId="0" borderId="24" xfId="54" applyFont="1" applyFill="1" applyBorder="1" applyAlignment="1">
      <alignment horizontal="center" vertical="center"/>
    </xf>
    <xf numFmtId="9" fontId="2" fillId="35" borderId="57" xfId="54" applyFont="1" applyFill="1" applyBorder="1" applyAlignment="1">
      <alignment vertical="center"/>
    </xf>
    <xf numFmtId="9" fontId="2" fillId="35" borderId="56" xfId="54" applyFont="1" applyFill="1" applyBorder="1" applyAlignment="1">
      <alignment vertical="center" wrapText="1"/>
    </xf>
    <xf numFmtId="9" fontId="8" fillId="34" borderId="52" xfId="54" applyFont="1" applyFill="1" applyBorder="1" applyAlignment="1">
      <alignment horizontal="center" vertical="center"/>
    </xf>
    <xf numFmtId="9" fontId="8" fillId="34" borderId="32" xfId="54" applyFont="1" applyFill="1" applyBorder="1" applyAlignment="1">
      <alignment horizontal="center" vertical="center"/>
    </xf>
    <xf numFmtId="9" fontId="8" fillId="37" borderId="61" xfId="54" applyFont="1" applyFill="1" applyBorder="1" applyAlignment="1" applyProtection="1">
      <alignment horizontal="center" vertical="center"/>
      <protection locked="0"/>
    </xf>
    <xf numFmtId="9" fontId="2" fillId="35" borderId="52" xfId="54" applyFont="1" applyFill="1" applyBorder="1" applyAlignment="1">
      <alignment horizontal="center" vertical="center"/>
    </xf>
    <xf numFmtId="9" fontId="2" fillId="34" borderId="32" xfId="54" applyFont="1" applyFill="1" applyBorder="1" applyAlignment="1">
      <alignment horizontal="center" vertical="center"/>
    </xf>
    <xf numFmtId="165" fontId="8" fillId="34" borderId="21" xfId="54" applyNumberFormat="1" applyFont="1" applyFill="1" applyBorder="1" applyAlignment="1">
      <alignment horizontal="center" vertical="center"/>
    </xf>
    <xf numFmtId="165" fontId="8" fillId="34" borderId="22" xfId="54" applyNumberFormat="1" applyFont="1" applyFill="1" applyBorder="1" applyAlignment="1">
      <alignment horizontal="center" vertical="center"/>
    </xf>
    <xf numFmtId="165" fontId="8" fillId="34" borderId="23" xfId="54" applyNumberFormat="1" applyFont="1" applyFill="1" applyBorder="1" applyAlignment="1">
      <alignment horizontal="center" vertical="center"/>
    </xf>
    <xf numFmtId="165" fontId="2" fillId="35" borderId="21" xfId="54" applyNumberFormat="1" applyFont="1" applyFill="1" applyBorder="1" applyAlignment="1">
      <alignment horizontal="center" vertical="center"/>
    </xf>
    <xf numFmtId="165" fontId="2" fillId="34" borderId="22" xfId="54" applyNumberFormat="1" applyFont="1" applyFill="1" applyBorder="1" applyAlignment="1">
      <alignment horizontal="center" vertical="center"/>
    </xf>
    <xf numFmtId="0" fontId="57" fillId="0" borderId="0" xfId="52" applyFont="1" applyFill="1" applyBorder="1" applyAlignment="1" applyProtection="1">
      <alignment vertical="center" wrapText="1"/>
      <protection hidden="1"/>
    </xf>
    <xf numFmtId="0" fontId="2" fillId="0" borderId="0" xfId="0" applyFont="1" applyFill="1" applyAlignment="1">
      <alignment horizontal="left" vertical="top" wrapText="1"/>
    </xf>
    <xf numFmtId="0" fontId="4" fillId="39" borderId="0" xfId="0" applyFont="1" applyFill="1" applyAlignment="1">
      <alignment horizontal="center"/>
    </xf>
    <xf numFmtId="0" fontId="11" fillId="7" borderId="0" xfId="0" applyFont="1" applyFill="1" applyAlignment="1" applyProtection="1">
      <alignment horizontal="center" vertical="center"/>
      <protection locked="0"/>
    </xf>
    <xf numFmtId="0" fontId="2" fillId="0" borderId="24" xfId="52" applyFont="1" applyBorder="1" applyAlignment="1">
      <alignment horizontal="center" vertical="center"/>
      <protection/>
    </xf>
    <xf numFmtId="0" fontId="2" fillId="0" borderId="25" xfId="52" applyFont="1" applyBorder="1" applyAlignment="1">
      <alignment horizontal="center" vertical="center"/>
      <protection/>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0" xfId="0" applyFont="1" applyBorder="1" applyAlignment="1">
      <alignment horizontal="center" vertical="center" wrapText="1"/>
    </xf>
    <xf numFmtId="0" fontId="8" fillId="34" borderId="24" xfId="52" applyFont="1" applyFill="1" applyBorder="1" applyAlignment="1">
      <alignment horizontal="center" vertical="center"/>
      <protection/>
    </xf>
    <xf numFmtId="0" fontId="8" fillId="34" borderId="25" xfId="52" applyFont="1" applyFill="1" applyBorder="1" applyAlignment="1">
      <alignment horizontal="center" vertical="center"/>
      <protection/>
    </xf>
    <xf numFmtId="0" fontId="2" fillId="0" borderId="28" xfId="52" applyFont="1" applyBorder="1" applyAlignment="1">
      <alignment horizontal="center" vertical="center" wrapText="1"/>
      <protection/>
    </xf>
    <xf numFmtId="0" fontId="2" fillId="0" borderId="30" xfId="52" applyFont="1" applyBorder="1" applyAlignment="1">
      <alignment horizontal="center" vertical="center" wrapText="1"/>
      <protection/>
    </xf>
    <xf numFmtId="0" fontId="2" fillId="0" borderId="50" xfId="52" applyFont="1" applyBorder="1" applyAlignment="1">
      <alignment horizontal="center" vertical="center" wrapText="1"/>
      <protection/>
    </xf>
    <xf numFmtId="0" fontId="2" fillId="34" borderId="76" xfId="52" applyFont="1" applyFill="1" applyBorder="1" applyAlignment="1">
      <alignment horizontal="center" vertical="center"/>
      <protection/>
    </xf>
    <xf numFmtId="0" fontId="2" fillId="34" borderId="72" xfId="52" applyFont="1" applyFill="1" applyBorder="1" applyAlignment="1">
      <alignment horizontal="center" vertical="center"/>
      <protection/>
    </xf>
    <xf numFmtId="0" fontId="2" fillId="0" borderId="26"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71" xfId="0" applyFont="1" applyBorder="1" applyAlignment="1">
      <alignment horizontal="center" vertical="center" wrapText="1"/>
    </xf>
    <xf numFmtId="1" fontId="2" fillId="0" borderId="24" xfId="52" applyNumberFormat="1" applyFont="1" applyBorder="1" applyAlignment="1" applyProtection="1">
      <alignment horizontal="center" vertical="center"/>
      <protection/>
    </xf>
    <xf numFmtId="1" fontId="2" fillId="0" borderId="25" xfId="52" applyNumberFormat="1" applyFont="1" applyBorder="1" applyAlignment="1" applyProtection="1">
      <alignment horizontal="center" vertical="center"/>
      <protection/>
    </xf>
    <xf numFmtId="1" fontId="2" fillId="0" borderId="75" xfId="52" applyNumberFormat="1" applyFont="1" applyBorder="1" applyAlignment="1" applyProtection="1">
      <alignment horizontal="center" vertical="center"/>
      <protection/>
    </xf>
    <xf numFmtId="1" fontId="2" fillId="0" borderId="77" xfId="52" applyNumberFormat="1" applyFont="1" applyBorder="1" applyAlignment="1" applyProtection="1">
      <alignment horizontal="center" vertical="center"/>
      <protection/>
    </xf>
    <xf numFmtId="1" fontId="2" fillId="0" borderId="72" xfId="52" applyNumberFormat="1" applyFont="1" applyBorder="1" applyAlignment="1" applyProtection="1">
      <alignment horizontal="center" vertical="center"/>
      <protection/>
    </xf>
    <xf numFmtId="1" fontId="2" fillId="0" borderId="76" xfId="52" applyNumberFormat="1" applyFont="1" applyBorder="1" applyAlignment="1" applyProtection="1">
      <alignment horizontal="center" vertical="center"/>
      <protection/>
    </xf>
    <xf numFmtId="1" fontId="2" fillId="0" borderId="12" xfId="0" applyNumberFormat="1" applyFont="1" applyBorder="1" applyAlignment="1" applyProtection="1">
      <alignment horizontal="left" vertical="center" wrapText="1"/>
      <protection/>
    </xf>
    <xf numFmtId="1" fontId="2" fillId="0" borderId="14" xfId="0" applyNumberFormat="1" applyFont="1" applyBorder="1" applyAlignment="1" applyProtection="1">
      <alignment horizontal="left" vertical="center" wrapText="1"/>
      <protection/>
    </xf>
    <xf numFmtId="1" fontId="2" fillId="0" borderId="77" xfId="0" applyNumberFormat="1" applyFont="1" applyBorder="1" applyAlignment="1" applyProtection="1">
      <alignment horizontal="left" vertical="center" wrapText="1"/>
      <protection/>
    </xf>
    <xf numFmtId="1" fontId="2" fillId="0" borderId="48" xfId="0" applyNumberFormat="1" applyFont="1" applyBorder="1" applyAlignment="1" applyProtection="1">
      <alignment horizontal="left" vertical="center" wrapText="1"/>
      <protection/>
    </xf>
    <xf numFmtId="1" fontId="2" fillId="34" borderId="76" xfId="52" applyNumberFormat="1" applyFont="1" applyFill="1" applyBorder="1" applyAlignment="1" applyProtection="1">
      <alignment horizontal="center" vertical="center"/>
      <protection/>
    </xf>
    <xf numFmtId="1" fontId="2" fillId="34" borderId="72" xfId="52" applyNumberFormat="1" applyFont="1" applyFill="1" applyBorder="1" applyAlignment="1" applyProtection="1">
      <alignment horizontal="center" vertical="center"/>
      <protection/>
    </xf>
    <xf numFmtId="1" fontId="2" fillId="0" borderId="11" xfId="0" applyNumberFormat="1" applyFont="1" applyBorder="1" applyAlignment="1" applyProtection="1">
      <alignment horizontal="left" vertical="center" wrapText="1"/>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Comma" xfId="47"/>
    <cellStyle name="Comma [0]" xfId="48"/>
    <cellStyle name="Currency" xfId="49"/>
    <cellStyle name="Currency [0]" xfId="50"/>
    <cellStyle name="Neutre" xfId="51"/>
    <cellStyle name="Normal 2" xfId="52"/>
    <cellStyle name="Percent" xfId="53"/>
    <cellStyle name="Pourcentage 2"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Plan de trésorerie </a:t>
            </a:r>
          </a:p>
        </c:rich>
      </c:tx>
      <c:layout>
        <c:manualLayout>
          <c:xMode val="factor"/>
          <c:yMode val="factor"/>
          <c:x val="-0.002"/>
          <c:y val="-0.00925"/>
        </c:manualLayout>
      </c:layout>
      <c:spPr>
        <a:noFill/>
        <a:ln w="3175">
          <a:noFill/>
        </a:ln>
      </c:spPr>
    </c:title>
    <c:plotArea>
      <c:layout>
        <c:manualLayout>
          <c:xMode val="edge"/>
          <c:yMode val="edge"/>
          <c:x val="0.06"/>
          <c:y val="0.12375"/>
          <c:w val="0.91675"/>
          <c:h val="0.874"/>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'plan tresorerie'!$B$8:$M$8</c:f>
              <c:strCache/>
            </c:strRef>
          </c:cat>
          <c:val>
            <c:numRef>
              <c:f>'plan tresorerie'!$B$9:$M$9</c:f>
              <c:numCache/>
            </c:numRef>
          </c:val>
        </c:ser>
        <c:axId val="23028904"/>
        <c:axId val="5933545"/>
      </c:barChart>
      <c:catAx>
        <c:axId val="23028904"/>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933545"/>
        <c:crosses val="autoZero"/>
        <c:auto val="1"/>
        <c:lblOffset val="100"/>
        <c:tickLblSkip val="1"/>
        <c:noMultiLvlLbl val="0"/>
      </c:catAx>
      <c:valAx>
        <c:axId val="5933545"/>
        <c:scaling>
          <c:orientation val="minMax"/>
        </c:scaling>
        <c:axPos val="l"/>
        <c:title>
          <c:tx>
            <c:rich>
              <a:bodyPr vert="horz" rot="-5400000" anchor="ctr"/>
              <a:lstStyle/>
              <a:p>
                <a:pPr algn="ctr">
                  <a:defRPr/>
                </a:pPr>
                <a:r>
                  <a:rPr lang="en-US" cap="none" sz="1000" b="0" i="0" u="none" baseline="0">
                    <a:solidFill>
                      <a:srgbClr val="000000"/>
                    </a:solidFill>
                  </a:rPr>
                  <a:t>solde de trésorerie</a:t>
                </a:r>
              </a:p>
            </c:rich>
          </c:tx>
          <c:layout>
            <c:manualLayout>
              <c:xMode val="factor"/>
              <c:yMode val="factor"/>
              <c:x val="-0.004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302890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1085850</xdr:colOff>
      <xdr:row>2</xdr:row>
      <xdr:rowOff>142875</xdr:rowOff>
    </xdr:from>
    <xdr:to>
      <xdr:col>1</xdr:col>
      <xdr:colOff>2038350</xdr:colOff>
      <xdr:row>3</xdr:row>
      <xdr:rowOff>838200</xdr:rowOff>
    </xdr:to>
    <xdr:sp>
      <xdr:nvSpPr>
        <xdr:cNvPr id="1" name="Sourire 2"/>
        <xdr:cNvSpPr>
          <a:spLocks/>
        </xdr:cNvSpPr>
      </xdr:nvSpPr>
      <xdr:spPr>
        <a:xfrm>
          <a:off x="3495675" y="942975"/>
          <a:ext cx="952500" cy="857250"/>
        </a:xfrm>
        <a:prstGeom prst="smileyFace">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logo ets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43</xdr:row>
      <xdr:rowOff>66675</xdr:rowOff>
    </xdr:from>
    <xdr:to>
      <xdr:col>9</xdr:col>
      <xdr:colOff>381000</xdr:colOff>
      <xdr:row>64</xdr:row>
      <xdr:rowOff>28575</xdr:rowOff>
    </xdr:to>
    <xdr:graphicFrame>
      <xdr:nvGraphicFramePr>
        <xdr:cNvPr id="1" name="Graphique 3"/>
        <xdr:cNvGraphicFramePr/>
      </xdr:nvGraphicFramePr>
      <xdr:xfrm>
        <a:off x="3381375" y="7467600"/>
        <a:ext cx="4991100" cy="3362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257175</xdr:colOff>
      <xdr:row>26</xdr:row>
      <xdr:rowOff>171450</xdr:rowOff>
    </xdr:from>
    <xdr:ext cx="7934325" cy="1781175"/>
    <xdr:sp>
      <xdr:nvSpPr>
        <xdr:cNvPr id="1" name="Rectangle 1"/>
        <xdr:cNvSpPr>
          <a:spLocks/>
        </xdr:cNvSpPr>
      </xdr:nvSpPr>
      <xdr:spPr>
        <a:xfrm rot="20137543">
          <a:off x="8801100" y="6296025"/>
          <a:ext cx="7934325" cy="1781175"/>
        </a:xfrm>
        <a:prstGeom prst="rect">
          <a:avLst/>
        </a:prstGeom>
        <a:noFill/>
        <a:ln w="9525" cmpd="sng">
          <a:noFill/>
        </a:ln>
      </xdr:spPr>
      <xdr:txBody>
        <a:bodyPr vertOverflow="clip" wrap="square">
          <a:spAutoFit/>
        </a:bodyPr>
        <a:p>
          <a:pPr algn="ctr">
            <a:defRPr/>
          </a:pPr>
          <a:r>
            <a:rPr lang="en-US" cap="none" sz="5400" b="1" i="0" u="none" baseline="0"/>
            <a:t>document de travail</a:t>
          </a:r>
          <a:r>
            <a:rPr lang="en-US" cap="none" sz="5400" b="1" i="0" u="none" baseline="0"/>
            <a:t> à 
</a:t>
          </a:r>
          <a:r>
            <a:rPr lang="en-US" cap="none" sz="5400" b="1" i="0" u="none" baseline="0"/>
            <a:t>Adapter à l'entreprise</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202-outils-ref-partages\Trames%20internes\Industrie\tableau%20de%20bord\outil%20TBP%20batiment%20V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 tete"/>
      <sheetName val="plan tresorerie"/>
      <sheetName val="TB batiment"/>
      <sheetName val="TB gestion"/>
      <sheetName val="tb commercial"/>
      <sheetName val="tb RH"/>
      <sheetName val="TB prospectif"/>
    </sheetNames>
    <sheetDataSet>
      <sheetData sheetId="0">
        <row r="5">
          <cell r="B5" t="str">
            <v>Fédération Française Bâtiment</v>
          </cell>
        </row>
      </sheetData>
      <sheetData sheetId="1">
        <row r="12">
          <cell r="B12">
            <v>5</v>
          </cell>
          <cell r="C12">
            <v>5</v>
          </cell>
          <cell r="D12">
            <v>5</v>
          </cell>
          <cell r="E12">
            <v>5</v>
          </cell>
          <cell r="F12">
            <v>5</v>
          </cell>
          <cell r="G12">
            <v>5</v>
          </cell>
          <cell r="H12">
            <v>5</v>
          </cell>
          <cell r="I12">
            <v>5</v>
          </cell>
          <cell r="J12">
            <v>5</v>
          </cell>
          <cell r="K12">
            <v>5</v>
          </cell>
          <cell r="L12">
            <v>5</v>
          </cell>
          <cell r="M12">
            <v>5</v>
          </cell>
        </row>
        <row r="13">
          <cell r="B13">
            <v>0</v>
          </cell>
          <cell r="C13">
            <v>0</v>
          </cell>
          <cell r="D13">
            <v>0</v>
          </cell>
          <cell r="E13">
            <v>0</v>
          </cell>
          <cell r="F13">
            <v>0</v>
          </cell>
          <cell r="G13">
            <v>0</v>
          </cell>
          <cell r="H13">
            <v>0</v>
          </cell>
          <cell r="I13">
            <v>0</v>
          </cell>
          <cell r="J13">
            <v>0</v>
          </cell>
          <cell r="K13">
            <v>0</v>
          </cell>
          <cell r="L13">
            <v>0</v>
          </cell>
          <cell r="M13">
            <v>0</v>
          </cell>
        </row>
        <row r="22">
          <cell r="B22">
            <v>0</v>
          </cell>
          <cell r="C22">
            <v>0</v>
          </cell>
          <cell r="D22">
            <v>0</v>
          </cell>
          <cell r="E22">
            <v>0</v>
          </cell>
          <cell r="F22">
            <v>0</v>
          </cell>
          <cell r="G22">
            <v>0</v>
          </cell>
          <cell r="H22">
            <v>0</v>
          </cell>
          <cell r="I22">
            <v>0</v>
          </cell>
          <cell r="J22">
            <v>0</v>
          </cell>
          <cell r="K22">
            <v>0</v>
          </cell>
          <cell r="L22">
            <v>0</v>
          </cell>
          <cell r="M22">
            <v>0</v>
          </cell>
        </row>
        <row r="23">
          <cell r="B23">
            <v>0</v>
          </cell>
          <cell r="C23">
            <v>0</v>
          </cell>
          <cell r="D23">
            <v>0</v>
          </cell>
          <cell r="E23">
            <v>0</v>
          </cell>
          <cell r="F23">
            <v>0</v>
          </cell>
          <cell r="G23">
            <v>0</v>
          </cell>
          <cell r="H23">
            <v>0</v>
          </cell>
          <cell r="I23">
            <v>0</v>
          </cell>
          <cell r="J23">
            <v>0</v>
          </cell>
          <cell r="K23">
            <v>0</v>
          </cell>
          <cell r="L23">
            <v>0</v>
          </cell>
          <cell r="M23">
            <v>0</v>
          </cell>
        </row>
        <row r="24">
          <cell r="B24">
            <v>0</v>
          </cell>
          <cell r="C24">
            <v>0</v>
          </cell>
          <cell r="D24">
            <v>0</v>
          </cell>
          <cell r="E24">
            <v>0</v>
          </cell>
          <cell r="F24">
            <v>0</v>
          </cell>
          <cell r="G24">
            <v>0</v>
          </cell>
          <cell r="H24">
            <v>0</v>
          </cell>
          <cell r="I24">
            <v>0</v>
          </cell>
          <cell r="J24">
            <v>0</v>
          </cell>
          <cell r="K24">
            <v>0</v>
          </cell>
          <cell r="L24">
            <v>0</v>
          </cell>
          <cell r="M24">
            <v>0</v>
          </cell>
        </row>
        <row r="25">
          <cell r="B25">
            <v>0</v>
          </cell>
          <cell r="C25">
            <v>0</v>
          </cell>
          <cell r="D25">
            <v>0</v>
          </cell>
          <cell r="E25">
            <v>0</v>
          </cell>
          <cell r="F25">
            <v>0</v>
          </cell>
          <cell r="G25">
            <v>0</v>
          </cell>
          <cell r="H25">
            <v>0</v>
          </cell>
          <cell r="I25">
            <v>0</v>
          </cell>
          <cell r="J25">
            <v>0</v>
          </cell>
          <cell r="K25">
            <v>0</v>
          </cell>
          <cell r="L25">
            <v>0</v>
          </cell>
          <cell r="M25">
            <v>0</v>
          </cell>
        </row>
        <row r="26">
          <cell r="B26">
            <v>0</v>
          </cell>
          <cell r="C26">
            <v>0</v>
          </cell>
          <cell r="D26">
            <v>0</v>
          </cell>
          <cell r="E26">
            <v>0</v>
          </cell>
          <cell r="F26">
            <v>0</v>
          </cell>
          <cell r="G26">
            <v>0</v>
          </cell>
          <cell r="H26">
            <v>0</v>
          </cell>
          <cell r="I26">
            <v>0</v>
          </cell>
          <cell r="J26">
            <v>0</v>
          </cell>
          <cell r="K26">
            <v>0</v>
          </cell>
          <cell r="L26">
            <v>0</v>
          </cell>
          <cell r="M26">
            <v>0</v>
          </cell>
        </row>
        <row r="27">
          <cell r="B27">
            <v>0</v>
          </cell>
          <cell r="C27">
            <v>0</v>
          </cell>
          <cell r="D27">
            <v>0</v>
          </cell>
          <cell r="E27">
            <v>0</v>
          </cell>
          <cell r="F27">
            <v>0</v>
          </cell>
          <cell r="G27">
            <v>0</v>
          </cell>
          <cell r="H27">
            <v>0</v>
          </cell>
          <cell r="I27">
            <v>0</v>
          </cell>
          <cell r="J27">
            <v>0</v>
          </cell>
          <cell r="K27">
            <v>0</v>
          </cell>
          <cell r="L27">
            <v>0</v>
          </cell>
          <cell r="M27">
            <v>0</v>
          </cell>
        </row>
        <row r="28">
          <cell r="B28">
            <v>0</v>
          </cell>
          <cell r="C28">
            <v>0</v>
          </cell>
          <cell r="D28">
            <v>0</v>
          </cell>
          <cell r="E28">
            <v>0</v>
          </cell>
          <cell r="F28">
            <v>0</v>
          </cell>
          <cell r="G28">
            <v>0</v>
          </cell>
          <cell r="H28">
            <v>0</v>
          </cell>
          <cell r="I28">
            <v>0</v>
          </cell>
          <cell r="J28">
            <v>0</v>
          </cell>
          <cell r="K28">
            <v>0</v>
          </cell>
          <cell r="L28">
            <v>0</v>
          </cell>
          <cell r="M28">
            <v>0</v>
          </cell>
        </row>
        <row r="29">
          <cell r="B29">
            <v>0</v>
          </cell>
          <cell r="C29">
            <v>0</v>
          </cell>
          <cell r="D29">
            <v>0</v>
          </cell>
          <cell r="E29">
            <v>0</v>
          </cell>
          <cell r="F29">
            <v>0</v>
          </cell>
          <cell r="G29">
            <v>0</v>
          </cell>
          <cell r="H29">
            <v>0</v>
          </cell>
          <cell r="I29">
            <v>0</v>
          </cell>
          <cell r="J29">
            <v>0</v>
          </cell>
          <cell r="K29">
            <v>0</v>
          </cell>
          <cell r="L29">
            <v>0</v>
          </cell>
          <cell r="M29">
            <v>0</v>
          </cell>
        </row>
        <row r="30">
          <cell r="B30">
            <v>0</v>
          </cell>
          <cell r="C30">
            <v>0</v>
          </cell>
          <cell r="D30">
            <v>0</v>
          </cell>
          <cell r="E30">
            <v>0</v>
          </cell>
          <cell r="F30">
            <v>0</v>
          </cell>
          <cell r="G30">
            <v>0</v>
          </cell>
          <cell r="H30">
            <v>0</v>
          </cell>
          <cell r="I30">
            <v>0</v>
          </cell>
          <cell r="J30">
            <v>0</v>
          </cell>
          <cell r="K30">
            <v>0</v>
          </cell>
          <cell r="L30">
            <v>0</v>
          </cell>
          <cell r="M30">
            <v>0</v>
          </cell>
        </row>
        <row r="31">
          <cell r="B31">
            <v>0</v>
          </cell>
          <cell r="C31">
            <v>0</v>
          </cell>
          <cell r="D31">
            <v>0</v>
          </cell>
          <cell r="E31">
            <v>0</v>
          </cell>
          <cell r="F31">
            <v>0</v>
          </cell>
          <cell r="G31">
            <v>0</v>
          </cell>
          <cell r="H31">
            <v>0</v>
          </cell>
          <cell r="I31">
            <v>0</v>
          </cell>
          <cell r="J31">
            <v>0</v>
          </cell>
          <cell r="K31">
            <v>0</v>
          </cell>
          <cell r="L31">
            <v>0</v>
          </cell>
          <cell r="M31">
            <v>0</v>
          </cell>
        </row>
        <row r="32">
          <cell r="B32">
            <v>0</v>
          </cell>
          <cell r="C32">
            <v>0</v>
          </cell>
          <cell r="D32">
            <v>0</v>
          </cell>
          <cell r="E32">
            <v>0</v>
          </cell>
          <cell r="F32">
            <v>0</v>
          </cell>
          <cell r="G32">
            <v>0</v>
          </cell>
          <cell r="H32">
            <v>0</v>
          </cell>
          <cell r="I32">
            <v>0</v>
          </cell>
          <cell r="J32">
            <v>0</v>
          </cell>
          <cell r="K32">
            <v>0</v>
          </cell>
          <cell r="L32">
            <v>0</v>
          </cell>
          <cell r="M32">
            <v>0</v>
          </cell>
        </row>
        <row r="33">
          <cell r="B33">
            <v>0</v>
          </cell>
          <cell r="C33">
            <v>0</v>
          </cell>
          <cell r="D33">
            <v>0</v>
          </cell>
          <cell r="E33">
            <v>0</v>
          </cell>
          <cell r="F33">
            <v>0</v>
          </cell>
          <cell r="G33">
            <v>0</v>
          </cell>
          <cell r="H33">
            <v>0</v>
          </cell>
          <cell r="I33">
            <v>0</v>
          </cell>
          <cell r="J33">
            <v>0</v>
          </cell>
          <cell r="K33">
            <v>0</v>
          </cell>
          <cell r="L33">
            <v>0</v>
          </cell>
          <cell r="M33">
            <v>0</v>
          </cell>
        </row>
        <row r="34">
          <cell r="B34">
            <v>0</v>
          </cell>
          <cell r="C34">
            <v>0</v>
          </cell>
          <cell r="D34">
            <v>0</v>
          </cell>
          <cell r="E34">
            <v>0</v>
          </cell>
          <cell r="F34">
            <v>0</v>
          </cell>
          <cell r="G34">
            <v>0</v>
          </cell>
          <cell r="H34">
            <v>0</v>
          </cell>
          <cell r="I34">
            <v>0</v>
          </cell>
          <cell r="J34">
            <v>0</v>
          </cell>
          <cell r="K34">
            <v>0</v>
          </cell>
          <cell r="L34">
            <v>0</v>
          </cell>
          <cell r="M34">
            <v>0</v>
          </cell>
        </row>
        <row r="35">
          <cell r="B35">
            <v>0</v>
          </cell>
          <cell r="C35">
            <v>0</v>
          </cell>
          <cell r="D35">
            <v>0</v>
          </cell>
          <cell r="E35">
            <v>0</v>
          </cell>
          <cell r="F35">
            <v>0</v>
          </cell>
          <cell r="G35">
            <v>0</v>
          </cell>
          <cell r="H35">
            <v>0</v>
          </cell>
          <cell r="I35">
            <v>0</v>
          </cell>
          <cell r="J35">
            <v>0</v>
          </cell>
          <cell r="K35">
            <v>0</v>
          </cell>
          <cell r="L35">
            <v>0</v>
          </cell>
          <cell r="M3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vmlDrawing" Target="../drawings/vmlDrawing3.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vmlDrawing" Target="../drawings/vmlDrawing5.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G12"/>
  <sheetViews>
    <sheetView showGridLines="0" zoomScalePageLayoutView="0" workbookViewId="0" topLeftCell="A6">
      <selection activeCell="A21" sqref="A21"/>
    </sheetView>
  </sheetViews>
  <sheetFormatPr defaultColWidth="11.421875" defaultRowHeight="12.75"/>
  <cols>
    <col min="1" max="1" width="36.140625" style="1" customWidth="1"/>
    <col min="2" max="2" width="47.7109375" style="1" customWidth="1"/>
    <col min="3" max="4" width="11.421875" style="0" customWidth="1"/>
    <col min="6" max="8" width="14.28125" style="0" customWidth="1"/>
  </cols>
  <sheetData>
    <row r="1" ht="20.25" customHeight="1"/>
    <row r="2" spans="1:5" ht="42.75" customHeight="1">
      <c r="A2" s="420" t="s">
        <v>2</v>
      </c>
      <c r="B2" s="420"/>
      <c r="C2" s="420"/>
      <c r="D2" s="420"/>
      <c r="E2" s="420"/>
    </row>
    <row r="4" ht="73.5" customHeight="1"/>
    <row r="5" spans="1:7" ht="27" customHeight="1">
      <c r="A5" s="3" t="s">
        <v>0</v>
      </c>
      <c r="B5" s="421" t="s">
        <v>150</v>
      </c>
      <c r="C5" s="421"/>
      <c r="D5" s="421"/>
      <c r="E5" s="421"/>
      <c r="G5" s="2"/>
    </row>
    <row r="6" spans="1:2" ht="20.25">
      <c r="A6" s="4"/>
      <c r="B6" s="5"/>
    </row>
    <row r="7" spans="1:2" ht="15" customHeight="1">
      <c r="A7" s="9" t="s">
        <v>151</v>
      </c>
      <c r="B7" s="8"/>
    </row>
    <row r="8" spans="1:5" ht="105" customHeight="1">
      <c r="A8" s="419" t="s">
        <v>152</v>
      </c>
      <c r="B8" s="419"/>
      <c r="C8" s="419"/>
      <c r="D8" s="419"/>
      <c r="E8" s="419"/>
    </row>
    <row r="9" spans="1:5" ht="16.5" customHeight="1">
      <c r="A9" s="9" t="s">
        <v>1</v>
      </c>
      <c r="B9" s="197"/>
      <c r="C9" s="197"/>
      <c r="D9" s="197"/>
      <c r="E9" s="197"/>
    </row>
    <row r="10" spans="1:5" ht="83.25" customHeight="1">
      <c r="A10" s="419" t="s">
        <v>153</v>
      </c>
      <c r="B10" s="419"/>
      <c r="C10" s="419"/>
      <c r="D10" s="419"/>
      <c r="E10" s="419"/>
    </row>
    <row r="11" ht="12.75">
      <c r="A11" s="6" t="s">
        <v>171</v>
      </c>
    </row>
    <row r="12" ht="12.75">
      <c r="A12" s="6" t="s">
        <v>172</v>
      </c>
    </row>
  </sheetData>
  <sheetProtection/>
  <mergeCells count="4">
    <mergeCell ref="A8:E8"/>
    <mergeCell ref="A2:E2"/>
    <mergeCell ref="B5:E5"/>
    <mergeCell ref="A10:E10"/>
  </mergeCells>
  <printOptions/>
  <pageMargins left="0.7086614173228347" right="0.7086614173228347" top="0.7480314960629921" bottom="0.35433070866141736" header="0.31496062992125984" footer="0.15748031496062992"/>
  <pageSetup horizontalDpi="600" verticalDpi="600" orientation="landscape" paperSize="9" r:id="rId3"/>
  <headerFooter>
    <oddHeader>&amp;L&amp;G&amp;RCCI MORBIHAN</oddHeader>
    <oddFooter>&amp;CCCI du Morbihan - Direction du développement économique et de l'appui aux entreprises
 - 21 quai des Indes 56100 Lorient - 02 97 02 40 00</oddFooter>
  </headerFooter>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AD41"/>
  <sheetViews>
    <sheetView zoomScale="90" zoomScaleNormal="90" zoomScalePageLayoutView="0" workbookViewId="0" topLeftCell="A1">
      <pane xSplit="1" ySplit="12" topLeftCell="B13" activePane="bottomRight" state="frozen"/>
      <selection pane="topLeft" activeCell="A1" sqref="A1"/>
      <selection pane="topRight" activeCell="D1" sqref="D1"/>
      <selection pane="bottomLeft" activeCell="A12" sqref="A12"/>
      <selection pane="bottomRight" activeCell="B12" sqref="B12"/>
    </sheetView>
  </sheetViews>
  <sheetFormatPr defaultColWidth="8.57421875" defaultRowHeight="12.75"/>
  <cols>
    <col min="1" max="1" width="37.57421875" style="15" customWidth="1"/>
    <col min="2" max="13" width="10.28125" style="16" customWidth="1"/>
    <col min="14" max="17" width="11.421875" style="15" customWidth="1"/>
    <col min="18" max="30" width="4.7109375" style="15" customWidth="1"/>
    <col min="31" max="254" width="11.421875" style="15" customWidth="1"/>
    <col min="255" max="255" width="39.421875" style="15" customWidth="1"/>
    <col min="256" max="16384" width="8.57421875" style="15" customWidth="1"/>
  </cols>
  <sheetData>
    <row r="1" ht="15" customHeight="1">
      <c r="A1" s="38" t="s">
        <v>125</v>
      </c>
    </row>
    <row r="2" spans="1:13" ht="12">
      <c r="A2" s="26">
        <f ca="1">TODAY()</f>
        <v>44355</v>
      </c>
      <c r="B2" s="31"/>
      <c r="C2" s="31"/>
      <c r="D2" s="31"/>
      <c r="E2" s="31"/>
      <c r="G2" s="31"/>
      <c r="H2" s="31"/>
      <c r="I2" s="31"/>
      <c r="J2" s="31"/>
      <c r="K2" s="31"/>
      <c r="L2" s="31"/>
      <c r="M2" s="31"/>
    </row>
    <row r="3" spans="1:13" ht="12">
      <c r="A3" s="26"/>
      <c r="B3" s="31"/>
      <c r="C3" s="31"/>
      <c r="D3" s="31"/>
      <c r="E3" s="31"/>
      <c r="G3" s="31"/>
      <c r="H3" s="31"/>
      <c r="I3" s="31"/>
      <c r="J3" s="31"/>
      <c r="K3" s="31"/>
      <c r="L3" s="31"/>
      <c r="M3" s="31"/>
    </row>
    <row r="4" ht="12"/>
    <row r="5" ht="12"/>
    <row r="6" ht="12">
      <c r="A6" s="15" t="s">
        <v>163</v>
      </c>
    </row>
    <row r="7" ht="12.75" thickBot="1"/>
    <row r="8" spans="1:18" ht="12.75" customHeight="1">
      <c r="A8" s="17"/>
      <c r="B8" s="323" t="s">
        <v>64</v>
      </c>
      <c r="C8" s="323" t="s">
        <v>65</v>
      </c>
      <c r="D8" s="323" t="s">
        <v>66</v>
      </c>
      <c r="E8" s="323" t="s">
        <v>67</v>
      </c>
      <c r="F8" s="323" t="s">
        <v>68</v>
      </c>
      <c r="G8" s="323" t="s">
        <v>69</v>
      </c>
      <c r="H8" s="323" t="s">
        <v>70</v>
      </c>
      <c r="I8" s="323" t="s">
        <v>74</v>
      </c>
      <c r="J8" s="323" t="s">
        <v>71</v>
      </c>
      <c r="K8" s="323" t="s">
        <v>72</v>
      </c>
      <c r="L8" s="323" t="s">
        <v>73</v>
      </c>
      <c r="M8" s="323" t="s">
        <v>75</v>
      </c>
      <c r="R8" s="16"/>
    </row>
    <row r="9" spans="1:30" ht="12.75" thickBot="1">
      <c r="A9" s="19" t="s">
        <v>40</v>
      </c>
      <c r="B9" s="324"/>
      <c r="C9" s="328">
        <f aca="true" t="shared" si="0" ref="C9:M9">B41</f>
        <v>5</v>
      </c>
      <c r="D9" s="328">
        <f t="shared" si="0"/>
        <v>10</v>
      </c>
      <c r="E9" s="328">
        <f t="shared" si="0"/>
        <v>15</v>
      </c>
      <c r="F9" s="328">
        <f t="shared" si="0"/>
        <v>20</v>
      </c>
      <c r="G9" s="328">
        <f t="shared" si="0"/>
        <v>25</v>
      </c>
      <c r="H9" s="328">
        <f t="shared" si="0"/>
        <v>30</v>
      </c>
      <c r="I9" s="328">
        <f t="shared" si="0"/>
        <v>35</v>
      </c>
      <c r="J9" s="328">
        <f t="shared" si="0"/>
        <v>40</v>
      </c>
      <c r="K9" s="328">
        <f t="shared" si="0"/>
        <v>45</v>
      </c>
      <c r="L9" s="328">
        <f t="shared" si="0"/>
        <v>50</v>
      </c>
      <c r="M9" s="328">
        <f t="shared" si="0"/>
        <v>55</v>
      </c>
      <c r="R9" s="18"/>
      <c r="S9" s="16"/>
      <c r="T9" s="16"/>
      <c r="U9" s="16"/>
      <c r="V9" s="16"/>
      <c r="W9" s="16"/>
      <c r="X9" s="16"/>
      <c r="Y9" s="16"/>
      <c r="Z9" s="16"/>
      <c r="AA9" s="16"/>
      <c r="AB9" s="16"/>
      <c r="AC9" s="16"/>
      <c r="AD9" s="16"/>
    </row>
    <row r="10" spans="1:13" s="34" customFormat="1" ht="12">
      <c r="A10" s="33" t="s">
        <v>41</v>
      </c>
      <c r="B10" s="325"/>
      <c r="C10" s="325"/>
      <c r="D10" s="325"/>
      <c r="E10" s="325"/>
      <c r="F10" s="325"/>
      <c r="G10" s="325"/>
      <c r="H10" s="325"/>
      <c r="I10" s="325"/>
      <c r="J10" s="325"/>
      <c r="K10" s="325"/>
      <c r="L10" s="325"/>
      <c r="M10" s="325"/>
    </row>
    <row r="11" spans="1:13" s="34" customFormat="1" ht="12">
      <c r="A11" s="35" t="s">
        <v>42</v>
      </c>
      <c r="B11" s="326"/>
      <c r="C11" s="326"/>
      <c r="D11" s="326"/>
      <c r="E11" s="326"/>
      <c r="F11" s="326"/>
      <c r="G11" s="326"/>
      <c r="H11" s="326"/>
      <c r="I11" s="326"/>
      <c r="J11" s="326"/>
      <c r="K11" s="326"/>
      <c r="L11" s="326"/>
      <c r="M11" s="326"/>
    </row>
    <row r="12" spans="1:13" ht="15.75" customHeight="1">
      <c r="A12" s="20" t="s">
        <v>43</v>
      </c>
      <c r="B12" s="327">
        <v>5</v>
      </c>
      <c r="C12" s="327">
        <v>5</v>
      </c>
      <c r="D12" s="327">
        <v>5</v>
      </c>
      <c r="E12" s="327">
        <v>5</v>
      </c>
      <c r="F12" s="327">
        <v>5</v>
      </c>
      <c r="G12" s="327">
        <v>5</v>
      </c>
      <c r="H12" s="327">
        <v>5</v>
      </c>
      <c r="I12" s="327">
        <v>5</v>
      </c>
      <c r="J12" s="327">
        <v>5</v>
      </c>
      <c r="K12" s="327">
        <v>5</v>
      </c>
      <c r="L12" s="327">
        <v>5</v>
      </c>
      <c r="M12" s="327">
        <v>5</v>
      </c>
    </row>
    <row r="13" spans="1:13" ht="26.25" customHeight="1">
      <c r="A13" s="25" t="s">
        <v>121</v>
      </c>
      <c r="B13" s="327"/>
      <c r="C13" s="327"/>
      <c r="D13" s="327"/>
      <c r="E13" s="327"/>
      <c r="F13" s="327"/>
      <c r="G13" s="327"/>
      <c r="H13" s="327"/>
      <c r="I13" s="327"/>
      <c r="J13" s="327"/>
      <c r="K13" s="327"/>
      <c r="L13" s="327"/>
      <c r="M13" s="327"/>
    </row>
    <row r="14" spans="1:13" s="34" customFormat="1" ht="15.75" customHeight="1">
      <c r="A14" s="36" t="s">
        <v>44</v>
      </c>
      <c r="B14" s="328"/>
      <c r="C14" s="328"/>
      <c r="D14" s="328"/>
      <c r="E14" s="328"/>
      <c r="F14" s="328"/>
      <c r="G14" s="328"/>
      <c r="H14" s="328"/>
      <c r="I14" s="328"/>
      <c r="J14" s="328"/>
      <c r="K14" s="328"/>
      <c r="L14" s="328"/>
      <c r="M14" s="328"/>
    </row>
    <row r="15" spans="1:13" ht="13.5" customHeight="1">
      <c r="A15" s="20" t="s">
        <v>45</v>
      </c>
      <c r="B15" s="327"/>
      <c r="C15" s="327"/>
      <c r="D15" s="327"/>
      <c r="E15" s="327"/>
      <c r="F15" s="327"/>
      <c r="G15" s="327"/>
      <c r="H15" s="327"/>
      <c r="I15" s="327"/>
      <c r="J15" s="327"/>
      <c r="K15" s="327"/>
      <c r="L15" s="327"/>
      <c r="M15" s="327"/>
    </row>
    <row r="16" spans="1:13" ht="13.5" customHeight="1">
      <c r="A16" s="20" t="s">
        <v>46</v>
      </c>
      <c r="B16" s="327"/>
      <c r="C16" s="327"/>
      <c r="D16" s="327"/>
      <c r="E16" s="327"/>
      <c r="F16" s="327"/>
      <c r="G16" s="327"/>
      <c r="H16" s="327"/>
      <c r="I16" s="327"/>
      <c r="J16" s="327"/>
      <c r="K16" s="327"/>
      <c r="L16" s="327"/>
      <c r="M16" s="327"/>
    </row>
    <row r="17" spans="1:13" ht="13.5" customHeight="1">
      <c r="A17" s="20" t="s">
        <v>47</v>
      </c>
      <c r="B17" s="327"/>
      <c r="C17" s="327"/>
      <c r="D17" s="327"/>
      <c r="E17" s="327"/>
      <c r="F17" s="327"/>
      <c r="G17" s="327"/>
      <c r="H17" s="327"/>
      <c r="I17" s="327"/>
      <c r="J17" s="327"/>
      <c r="K17" s="327"/>
      <c r="L17" s="327"/>
      <c r="M17" s="327"/>
    </row>
    <row r="18" spans="1:13" ht="13.5" customHeight="1" thickBot="1">
      <c r="A18" s="127" t="s">
        <v>48</v>
      </c>
      <c r="B18" s="329"/>
      <c r="C18" s="329"/>
      <c r="D18" s="329"/>
      <c r="E18" s="329"/>
      <c r="F18" s="329"/>
      <c r="G18" s="329"/>
      <c r="H18" s="329"/>
      <c r="I18" s="329"/>
      <c r="J18" s="329"/>
      <c r="K18" s="329"/>
      <c r="L18" s="329"/>
      <c r="M18" s="329"/>
    </row>
    <row r="19" spans="1:13" s="21" customFormat="1" ht="24" customHeight="1" thickBot="1">
      <c r="A19" s="37" t="s">
        <v>49</v>
      </c>
      <c r="B19" s="330">
        <f>SUM(B15:B18)+B12+B13</f>
        <v>5</v>
      </c>
      <c r="C19" s="330">
        <f aca="true" t="shared" si="1" ref="C19:M19">SUM(C15:C18)+C12+C13</f>
        <v>5</v>
      </c>
      <c r="D19" s="330">
        <f t="shared" si="1"/>
        <v>5</v>
      </c>
      <c r="E19" s="330">
        <f t="shared" si="1"/>
        <v>5</v>
      </c>
      <c r="F19" s="330">
        <f t="shared" si="1"/>
        <v>5</v>
      </c>
      <c r="G19" s="330">
        <f t="shared" si="1"/>
        <v>5</v>
      </c>
      <c r="H19" s="330">
        <f t="shared" si="1"/>
        <v>5</v>
      </c>
      <c r="I19" s="330">
        <f t="shared" si="1"/>
        <v>5</v>
      </c>
      <c r="J19" s="330">
        <f t="shared" si="1"/>
        <v>5</v>
      </c>
      <c r="K19" s="330">
        <f t="shared" si="1"/>
        <v>5</v>
      </c>
      <c r="L19" s="330">
        <f t="shared" si="1"/>
        <v>5</v>
      </c>
      <c r="M19" s="330">
        <f t="shared" si="1"/>
        <v>5</v>
      </c>
    </row>
    <row r="20" spans="1:13" s="34" customFormat="1" ht="12">
      <c r="A20" s="33" t="s">
        <v>50</v>
      </c>
      <c r="B20" s="325"/>
      <c r="C20" s="325"/>
      <c r="D20" s="325"/>
      <c r="E20" s="325"/>
      <c r="F20" s="325"/>
      <c r="G20" s="325"/>
      <c r="H20" s="325"/>
      <c r="I20" s="325"/>
      <c r="J20" s="325"/>
      <c r="K20" s="325"/>
      <c r="L20" s="325"/>
      <c r="M20" s="325"/>
    </row>
    <row r="21" spans="1:13" s="34" customFormat="1" ht="12">
      <c r="A21" s="35" t="s">
        <v>51</v>
      </c>
      <c r="B21" s="326"/>
      <c r="C21" s="326"/>
      <c r="D21" s="326"/>
      <c r="E21" s="326"/>
      <c r="F21" s="326"/>
      <c r="G21" s="326"/>
      <c r="H21" s="326"/>
      <c r="I21" s="326"/>
      <c r="J21" s="326"/>
      <c r="K21" s="326"/>
      <c r="L21" s="326"/>
      <c r="M21" s="326"/>
    </row>
    <row r="22" spans="1:13" ht="17.25" customHeight="1">
      <c r="A22" s="20" t="s">
        <v>109</v>
      </c>
      <c r="B22" s="327"/>
      <c r="C22" s="327"/>
      <c r="D22" s="327"/>
      <c r="E22" s="327"/>
      <c r="F22" s="327"/>
      <c r="G22" s="327"/>
      <c r="H22" s="327"/>
      <c r="I22" s="327"/>
      <c r="J22" s="327"/>
      <c r="K22" s="327"/>
      <c r="L22" s="327"/>
      <c r="M22" s="327"/>
    </row>
    <row r="23" spans="1:13" ht="12.75" customHeight="1">
      <c r="A23" s="23" t="s">
        <v>120</v>
      </c>
      <c r="B23" s="327"/>
      <c r="C23" s="327"/>
      <c r="D23" s="327"/>
      <c r="E23" s="327"/>
      <c r="F23" s="327"/>
      <c r="G23" s="327"/>
      <c r="H23" s="327"/>
      <c r="I23" s="327"/>
      <c r="J23" s="327"/>
      <c r="K23" s="327"/>
      <c r="L23" s="327"/>
      <c r="M23" s="327"/>
    </row>
    <row r="24" spans="1:13" ht="12">
      <c r="A24" s="20" t="s">
        <v>110</v>
      </c>
      <c r="B24" s="327"/>
      <c r="C24" s="327"/>
      <c r="D24" s="327"/>
      <c r="E24" s="327"/>
      <c r="F24" s="327"/>
      <c r="G24" s="327"/>
      <c r="H24" s="327"/>
      <c r="I24" s="327"/>
      <c r="J24" s="327"/>
      <c r="K24" s="327"/>
      <c r="L24" s="327"/>
      <c r="M24" s="327"/>
    </row>
    <row r="25" spans="1:13" ht="12">
      <c r="A25" s="20" t="s">
        <v>52</v>
      </c>
      <c r="B25" s="327"/>
      <c r="C25" s="327"/>
      <c r="D25" s="327"/>
      <c r="E25" s="327"/>
      <c r="F25" s="327"/>
      <c r="G25" s="327"/>
      <c r="H25" s="327"/>
      <c r="I25" s="327"/>
      <c r="J25" s="327"/>
      <c r="K25" s="327"/>
      <c r="L25" s="327"/>
      <c r="M25" s="327"/>
    </row>
    <row r="26" spans="1:13" ht="12">
      <c r="A26" s="20" t="s">
        <v>53</v>
      </c>
      <c r="B26" s="327"/>
      <c r="C26" s="327"/>
      <c r="D26" s="327"/>
      <c r="E26" s="327"/>
      <c r="F26" s="327"/>
      <c r="G26" s="327"/>
      <c r="H26" s="327"/>
      <c r="I26" s="327"/>
      <c r="J26" s="327"/>
      <c r="K26" s="327"/>
      <c r="L26" s="327"/>
      <c r="M26" s="327"/>
    </row>
    <row r="27" spans="1:13" ht="12">
      <c r="A27" s="20" t="s">
        <v>54</v>
      </c>
      <c r="B27" s="327"/>
      <c r="C27" s="327"/>
      <c r="D27" s="327"/>
      <c r="E27" s="327"/>
      <c r="F27" s="327"/>
      <c r="G27" s="327"/>
      <c r="H27" s="327"/>
      <c r="I27" s="327"/>
      <c r="J27" s="327"/>
      <c r="K27" s="327"/>
      <c r="L27" s="327"/>
      <c r="M27" s="327"/>
    </row>
    <row r="28" spans="1:13" ht="12">
      <c r="A28" s="20" t="s">
        <v>55</v>
      </c>
      <c r="B28" s="327"/>
      <c r="C28" s="327"/>
      <c r="D28" s="327"/>
      <c r="E28" s="327"/>
      <c r="F28" s="327"/>
      <c r="G28" s="327"/>
      <c r="H28" s="327"/>
      <c r="I28" s="327"/>
      <c r="J28" s="327"/>
      <c r="K28" s="327"/>
      <c r="L28" s="327"/>
      <c r="M28" s="327"/>
    </row>
    <row r="29" spans="1:13" ht="12">
      <c r="A29" s="20" t="s">
        <v>76</v>
      </c>
      <c r="B29" s="327"/>
      <c r="C29" s="327"/>
      <c r="D29" s="327"/>
      <c r="E29" s="327"/>
      <c r="F29" s="327"/>
      <c r="G29" s="327"/>
      <c r="H29" s="327"/>
      <c r="I29" s="327"/>
      <c r="J29" s="327"/>
      <c r="K29" s="327"/>
      <c r="L29" s="327"/>
      <c r="M29" s="327"/>
    </row>
    <row r="30" spans="1:13" ht="12">
      <c r="A30" s="20"/>
      <c r="B30" s="327"/>
      <c r="C30" s="327"/>
      <c r="D30" s="327"/>
      <c r="E30" s="327"/>
      <c r="F30" s="327"/>
      <c r="G30" s="327"/>
      <c r="H30" s="327"/>
      <c r="I30" s="327"/>
      <c r="J30" s="327"/>
      <c r="K30" s="327"/>
      <c r="L30" s="327"/>
      <c r="M30" s="327"/>
    </row>
    <row r="31" spans="1:13" ht="12">
      <c r="A31" s="20" t="s">
        <v>56</v>
      </c>
      <c r="B31" s="327"/>
      <c r="C31" s="327"/>
      <c r="D31" s="327"/>
      <c r="E31" s="327"/>
      <c r="F31" s="327"/>
      <c r="G31" s="327"/>
      <c r="H31" s="327"/>
      <c r="I31" s="327"/>
      <c r="J31" s="327"/>
      <c r="K31" s="327"/>
      <c r="L31" s="327"/>
      <c r="M31" s="327"/>
    </row>
    <row r="32" spans="1:13" ht="12">
      <c r="A32" s="20" t="s">
        <v>57</v>
      </c>
      <c r="B32" s="327"/>
      <c r="C32" s="327"/>
      <c r="D32" s="327"/>
      <c r="E32" s="327"/>
      <c r="F32" s="327"/>
      <c r="G32" s="327"/>
      <c r="H32" s="327"/>
      <c r="I32" s="327"/>
      <c r="J32" s="327"/>
      <c r="K32" s="327"/>
      <c r="L32" s="327"/>
      <c r="M32" s="327"/>
    </row>
    <row r="33" spans="1:13" ht="12">
      <c r="A33" s="20" t="s">
        <v>58</v>
      </c>
      <c r="B33" s="327"/>
      <c r="C33" s="327"/>
      <c r="D33" s="327"/>
      <c r="E33" s="327"/>
      <c r="F33" s="327"/>
      <c r="G33" s="327"/>
      <c r="H33" s="327"/>
      <c r="I33" s="327"/>
      <c r="J33" s="327"/>
      <c r="K33" s="327"/>
      <c r="L33" s="327"/>
      <c r="M33" s="327"/>
    </row>
    <row r="34" spans="1:13" ht="12">
      <c r="A34" s="20" t="s">
        <v>59</v>
      </c>
      <c r="B34" s="327"/>
      <c r="C34" s="327"/>
      <c r="D34" s="327"/>
      <c r="E34" s="327"/>
      <c r="F34" s="327"/>
      <c r="G34" s="327"/>
      <c r="H34" s="327"/>
      <c r="I34" s="327"/>
      <c r="J34" s="327"/>
      <c r="K34" s="327"/>
      <c r="L34" s="327"/>
      <c r="M34" s="327"/>
    </row>
    <row r="35" spans="1:13" ht="12">
      <c r="A35" s="14" t="s">
        <v>122</v>
      </c>
      <c r="B35" s="327"/>
      <c r="C35" s="327"/>
      <c r="D35" s="327"/>
      <c r="E35" s="327"/>
      <c r="F35" s="327"/>
      <c r="G35" s="327"/>
      <c r="H35" s="327"/>
      <c r="I35" s="327"/>
      <c r="J35" s="327"/>
      <c r="K35" s="327"/>
      <c r="L35" s="327"/>
      <c r="M35" s="327"/>
    </row>
    <row r="36" spans="1:13" s="34" customFormat="1" ht="12">
      <c r="A36" s="36" t="s">
        <v>60</v>
      </c>
      <c r="B36" s="328"/>
      <c r="C36" s="328"/>
      <c r="D36" s="328"/>
      <c r="E36" s="328"/>
      <c r="F36" s="328"/>
      <c r="G36" s="328"/>
      <c r="H36" s="328"/>
      <c r="I36" s="328"/>
      <c r="J36" s="328"/>
      <c r="K36" s="328"/>
      <c r="L36" s="328"/>
      <c r="M36" s="328"/>
    </row>
    <row r="37" spans="1:13" ht="12">
      <c r="A37" s="24" t="s">
        <v>119</v>
      </c>
      <c r="B37" s="327"/>
      <c r="C37" s="327"/>
      <c r="D37" s="327"/>
      <c r="E37" s="327"/>
      <c r="F37" s="327"/>
      <c r="G37" s="327"/>
      <c r="H37" s="327"/>
      <c r="I37" s="327"/>
      <c r="J37" s="327"/>
      <c r="K37" s="327"/>
      <c r="L37" s="327"/>
      <c r="M37" s="327"/>
    </row>
    <row r="38" spans="1:13" ht="12.75" thickBot="1">
      <c r="A38" s="24" t="s">
        <v>108</v>
      </c>
      <c r="B38" s="329"/>
      <c r="C38" s="329"/>
      <c r="D38" s="329"/>
      <c r="E38" s="329"/>
      <c r="F38" s="329"/>
      <c r="G38" s="329"/>
      <c r="H38" s="329"/>
      <c r="I38" s="329"/>
      <c r="J38" s="329"/>
      <c r="K38" s="329"/>
      <c r="L38" s="329"/>
      <c r="M38" s="329"/>
    </row>
    <row r="39" spans="1:13" s="21" customFormat="1" ht="24" customHeight="1" thickBot="1">
      <c r="A39" s="37" t="s">
        <v>61</v>
      </c>
      <c r="B39" s="330">
        <f>SUM(B21:B38)</f>
        <v>0</v>
      </c>
      <c r="C39" s="330">
        <f aca="true" t="shared" si="2" ref="C39:M39">SUM(C21:C38)</f>
        <v>0</v>
      </c>
      <c r="D39" s="330">
        <f t="shared" si="2"/>
        <v>0</v>
      </c>
      <c r="E39" s="330">
        <f t="shared" si="2"/>
        <v>0</v>
      </c>
      <c r="F39" s="330">
        <f t="shared" si="2"/>
        <v>0</v>
      </c>
      <c r="G39" s="330">
        <f t="shared" si="2"/>
        <v>0</v>
      </c>
      <c r="H39" s="330">
        <f t="shared" si="2"/>
        <v>0</v>
      </c>
      <c r="I39" s="330">
        <f t="shared" si="2"/>
        <v>0</v>
      </c>
      <c r="J39" s="330">
        <f t="shared" si="2"/>
        <v>0</v>
      </c>
      <c r="K39" s="330">
        <f t="shared" si="2"/>
        <v>0</v>
      </c>
      <c r="L39" s="330">
        <f t="shared" si="2"/>
        <v>0</v>
      </c>
      <c r="M39" s="330">
        <f t="shared" si="2"/>
        <v>0</v>
      </c>
    </row>
    <row r="40" spans="1:13" ht="12.75" thickBot="1">
      <c r="A40" s="19" t="s">
        <v>62</v>
      </c>
      <c r="B40" s="326">
        <f aca="true" t="shared" si="3" ref="B40:M40">B19-B39</f>
        <v>5</v>
      </c>
      <c r="C40" s="326">
        <f t="shared" si="3"/>
        <v>5</v>
      </c>
      <c r="D40" s="326">
        <f t="shared" si="3"/>
        <v>5</v>
      </c>
      <c r="E40" s="326">
        <f t="shared" si="3"/>
        <v>5</v>
      </c>
      <c r="F40" s="326">
        <f t="shared" si="3"/>
        <v>5</v>
      </c>
      <c r="G40" s="326">
        <f t="shared" si="3"/>
        <v>5</v>
      </c>
      <c r="H40" s="326">
        <f t="shared" si="3"/>
        <v>5</v>
      </c>
      <c r="I40" s="326">
        <f t="shared" si="3"/>
        <v>5</v>
      </c>
      <c r="J40" s="326">
        <f t="shared" si="3"/>
        <v>5</v>
      </c>
      <c r="K40" s="326">
        <f t="shared" si="3"/>
        <v>5</v>
      </c>
      <c r="L40" s="326">
        <f t="shared" si="3"/>
        <v>5</v>
      </c>
      <c r="M40" s="326">
        <f t="shared" si="3"/>
        <v>5</v>
      </c>
    </row>
    <row r="41" spans="1:13" ht="12.75" thickBot="1">
      <c r="A41" s="22" t="s">
        <v>63</v>
      </c>
      <c r="B41" s="331">
        <f>B40+B9</f>
        <v>5</v>
      </c>
      <c r="C41" s="331">
        <f aca="true" t="shared" si="4" ref="C41:M41">C9+C40</f>
        <v>10</v>
      </c>
      <c r="D41" s="331">
        <f t="shared" si="4"/>
        <v>15</v>
      </c>
      <c r="E41" s="331">
        <f t="shared" si="4"/>
        <v>20</v>
      </c>
      <c r="F41" s="331">
        <f t="shared" si="4"/>
        <v>25</v>
      </c>
      <c r="G41" s="331">
        <f t="shared" si="4"/>
        <v>30</v>
      </c>
      <c r="H41" s="331">
        <f t="shared" si="4"/>
        <v>35</v>
      </c>
      <c r="I41" s="331">
        <f t="shared" si="4"/>
        <v>40</v>
      </c>
      <c r="J41" s="331">
        <f t="shared" si="4"/>
        <v>45</v>
      </c>
      <c r="K41" s="331">
        <f t="shared" si="4"/>
        <v>50</v>
      </c>
      <c r="L41" s="331">
        <f t="shared" si="4"/>
        <v>55</v>
      </c>
      <c r="M41" s="331">
        <f t="shared" si="4"/>
        <v>60</v>
      </c>
    </row>
  </sheetData>
  <sheetProtection sheet="1" scenarios="1"/>
  <printOptions/>
  <pageMargins left="0.2755905511811024" right="0.7874015748031497" top="0.7086614173228347" bottom="0.5511811023622047" header="0.5118110236220472" footer="0.31496062992125984"/>
  <pageSetup fitToHeight="1" fitToWidth="1" horizontalDpi="300" verticalDpi="300" orientation="landscape" paperSize="9" scale="62" r:id="rId5"/>
  <headerFooter alignWithMargins="0">
    <oddFooter>&amp;L&amp;G&amp;Cce document ne peut engager la responsablilité de la CCI du Morbihan&amp;R&amp;8page &amp;P/&amp;N</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sheetPr>
    <pageSetUpPr fitToPage="1"/>
  </sheetPr>
  <dimension ref="A1:AE54"/>
  <sheetViews>
    <sheetView zoomScale="57" zoomScaleNormal="57" zoomScalePageLayoutView="0" workbookViewId="0" topLeftCell="A1">
      <pane xSplit="7" ySplit="6" topLeftCell="Y7" activePane="bottomRight" state="frozen"/>
      <selection pane="topLeft" activeCell="A1" sqref="A1"/>
      <selection pane="topRight" activeCell="F1" sqref="F1"/>
      <selection pane="bottomLeft" activeCell="A14" sqref="A14"/>
      <selection pane="bottomRight" activeCell="A7" sqref="A7:G43"/>
    </sheetView>
  </sheetViews>
  <sheetFormatPr defaultColWidth="10.28125" defaultRowHeight="12.75"/>
  <cols>
    <col min="1" max="1" width="17.28125" style="39" customWidth="1"/>
    <col min="2" max="2" width="60.421875" style="88" customWidth="1"/>
    <col min="3" max="3" width="13.140625" style="88" customWidth="1"/>
    <col min="4" max="6" width="8.7109375" style="40" customWidth="1"/>
    <col min="7" max="7" width="11.140625" style="40" customWidth="1"/>
    <col min="8" max="31" width="7.28125" style="40" customWidth="1"/>
    <col min="32" max="240" width="11.421875" style="39" customWidth="1"/>
    <col min="241" max="241" width="38.00390625" style="39" customWidth="1"/>
    <col min="242" max="16384" width="10.28125" style="39" customWidth="1"/>
  </cols>
  <sheetData>
    <row r="1" ht="12">
      <c r="A1" s="192" t="s">
        <v>0</v>
      </c>
    </row>
    <row r="2" ht="12">
      <c r="A2" s="39" t="s">
        <v>139</v>
      </c>
    </row>
    <row r="3" spans="1:5" ht="23.25">
      <c r="A3" s="91">
        <f ca="1">TODAY()</f>
        <v>44355</v>
      </c>
      <c r="E3" s="89" t="s">
        <v>126</v>
      </c>
    </row>
    <row r="4" spans="2:3" ht="30.75" thickBot="1">
      <c r="B4" s="418" t="s">
        <v>198</v>
      </c>
      <c r="C4" s="92"/>
    </row>
    <row r="5" spans="2:31" ht="24">
      <c r="B5" s="373"/>
      <c r="D5" s="435" t="s">
        <v>127</v>
      </c>
      <c r="E5" s="436"/>
      <c r="F5" s="56" t="s">
        <v>128</v>
      </c>
      <c r="G5" s="311" t="s">
        <v>180</v>
      </c>
      <c r="H5" s="422" t="s">
        <v>3</v>
      </c>
      <c r="I5" s="423"/>
      <c r="J5" s="422" t="s">
        <v>4</v>
      </c>
      <c r="K5" s="423"/>
      <c r="L5" s="422" t="s">
        <v>5</v>
      </c>
      <c r="M5" s="423"/>
      <c r="N5" s="422" t="s">
        <v>6</v>
      </c>
      <c r="O5" s="423"/>
      <c r="P5" s="422" t="s">
        <v>7</v>
      </c>
      <c r="Q5" s="423"/>
      <c r="R5" s="422" t="s">
        <v>8</v>
      </c>
      <c r="S5" s="423"/>
      <c r="T5" s="422" t="s">
        <v>9</v>
      </c>
      <c r="U5" s="423"/>
      <c r="V5" s="422" t="s">
        <v>10</v>
      </c>
      <c r="W5" s="423"/>
      <c r="X5" s="422" t="s">
        <v>11</v>
      </c>
      <c r="Y5" s="423"/>
      <c r="Z5" s="422" t="s">
        <v>12</v>
      </c>
      <c r="AA5" s="423"/>
      <c r="AB5" s="422" t="s">
        <v>13</v>
      </c>
      <c r="AC5" s="423"/>
      <c r="AD5" s="422" t="s">
        <v>14</v>
      </c>
      <c r="AE5" s="423"/>
    </row>
    <row r="6" spans="4:31" ht="12.75" thickBot="1">
      <c r="D6" s="374" t="s">
        <v>39</v>
      </c>
      <c r="E6" s="375" t="s">
        <v>17</v>
      </c>
      <c r="F6" s="376" t="s">
        <v>17</v>
      </c>
      <c r="G6" s="377"/>
      <c r="H6" s="93" t="s">
        <v>39</v>
      </c>
      <c r="I6" s="94" t="s">
        <v>17</v>
      </c>
      <c r="J6" s="93" t="s">
        <v>39</v>
      </c>
      <c r="K6" s="94" t="s">
        <v>17</v>
      </c>
      <c r="L6" s="93" t="s">
        <v>39</v>
      </c>
      <c r="M6" s="94" t="s">
        <v>17</v>
      </c>
      <c r="N6" s="93" t="s">
        <v>39</v>
      </c>
      <c r="O6" s="94" t="s">
        <v>17</v>
      </c>
      <c r="P6" s="93" t="s">
        <v>39</v>
      </c>
      <c r="Q6" s="94" t="s">
        <v>17</v>
      </c>
      <c r="R6" s="93" t="s">
        <v>39</v>
      </c>
      <c r="S6" s="94" t="s">
        <v>17</v>
      </c>
      <c r="T6" s="93" t="s">
        <v>39</v>
      </c>
      <c r="U6" s="94" t="s">
        <v>17</v>
      </c>
      <c r="V6" s="93" t="s">
        <v>39</v>
      </c>
      <c r="W6" s="94" t="s">
        <v>17</v>
      </c>
      <c r="X6" s="93" t="s">
        <v>39</v>
      </c>
      <c r="Y6" s="94" t="s">
        <v>17</v>
      </c>
      <c r="Z6" s="93" t="s">
        <v>39</v>
      </c>
      <c r="AA6" s="94" t="s">
        <v>17</v>
      </c>
      <c r="AB6" s="93" t="s">
        <v>39</v>
      </c>
      <c r="AC6" s="95" t="s">
        <v>17</v>
      </c>
      <c r="AD6" s="93" t="s">
        <v>39</v>
      </c>
      <c r="AE6" s="94" t="s">
        <v>17</v>
      </c>
    </row>
    <row r="7" spans="1:31" s="97" customFormat="1" ht="17.25" customHeight="1">
      <c r="A7" s="424" t="s">
        <v>175</v>
      </c>
      <c r="B7" s="367" t="s">
        <v>112</v>
      </c>
      <c r="C7" s="320"/>
      <c r="D7" s="53">
        <f>H7+J7+L7+N7+P7+R7+T7+V7+X7+Z7+AB7+AD7</f>
        <v>0</v>
      </c>
      <c r="E7" s="378">
        <f>I7+K7+M7+O7+Q7+S7+U7+W7+Y7+AA7+AC7+AE7</f>
        <v>0</v>
      </c>
      <c r="F7" s="134"/>
      <c r="G7" s="385"/>
      <c r="H7" s="130"/>
      <c r="I7" s="131"/>
      <c r="J7" s="130"/>
      <c r="K7" s="315"/>
      <c r="L7" s="316"/>
      <c r="M7" s="315"/>
      <c r="N7" s="316"/>
      <c r="O7" s="315"/>
      <c r="P7" s="316"/>
      <c r="Q7" s="315"/>
      <c r="R7" s="316"/>
      <c r="S7" s="315"/>
      <c r="T7" s="316"/>
      <c r="U7" s="315"/>
      <c r="V7" s="316"/>
      <c r="W7" s="315"/>
      <c r="X7" s="316"/>
      <c r="Y7" s="315"/>
      <c r="Z7" s="316"/>
      <c r="AA7" s="315"/>
      <c r="AB7" s="316"/>
      <c r="AC7" s="315"/>
      <c r="AD7" s="316"/>
      <c r="AE7" s="315"/>
    </row>
    <row r="8" spans="1:31" s="97" customFormat="1" ht="17.25" customHeight="1">
      <c r="A8" s="425"/>
      <c r="B8" s="379" t="s">
        <v>80</v>
      </c>
      <c r="C8" s="380"/>
      <c r="D8" s="41"/>
      <c r="E8" s="57"/>
      <c r="F8" s="381"/>
      <c r="G8" s="386"/>
      <c r="H8" s="128"/>
      <c r="I8" s="129"/>
      <c r="J8" s="128"/>
      <c r="K8" s="382"/>
      <c r="L8" s="383"/>
      <c r="M8" s="382"/>
      <c r="N8" s="383"/>
      <c r="O8" s="382"/>
      <c r="P8" s="383"/>
      <c r="Q8" s="382"/>
      <c r="R8" s="383"/>
      <c r="S8" s="382"/>
      <c r="T8" s="383"/>
      <c r="U8" s="382"/>
      <c r="V8" s="383"/>
      <c r="W8" s="382"/>
      <c r="X8" s="383"/>
      <c r="Y8" s="382"/>
      <c r="Z8" s="383"/>
      <c r="AA8" s="382"/>
      <c r="AB8" s="383"/>
      <c r="AC8" s="382"/>
      <c r="AD8" s="383"/>
      <c r="AE8" s="382"/>
    </row>
    <row r="9" spans="1:31" s="97" customFormat="1" ht="23.25" customHeight="1">
      <c r="A9" s="425"/>
      <c r="B9" s="379" t="s">
        <v>197</v>
      </c>
      <c r="C9" s="380"/>
      <c r="D9" s="41"/>
      <c r="E9" s="57"/>
      <c r="F9" s="381"/>
      <c r="G9" s="386"/>
      <c r="H9" s="128"/>
      <c r="I9" s="129"/>
      <c r="J9" s="128"/>
      <c r="K9" s="382"/>
      <c r="L9" s="383"/>
      <c r="M9" s="382"/>
      <c r="N9" s="383"/>
      <c r="O9" s="382"/>
      <c r="P9" s="383"/>
      <c r="Q9" s="382"/>
      <c r="R9" s="383"/>
      <c r="S9" s="382"/>
      <c r="T9" s="383"/>
      <c r="U9" s="382"/>
      <c r="V9" s="383"/>
      <c r="W9" s="382"/>
      <c r="X9" s="383"/>
      <c r="Y9" s="382"/>
      <c r="Z9" s="383"/>
      <c r="AA9" s="382"/>
      <c r="AB9" s="383"/>
      <c r="AC9" s="382"/>
      <c r="AD9" s="383"/>
      <c r="AE9" s="382"/>
    </row>
    <row r="10" spans="1:31" s="97" customFormat="1" ht="17.25" customHeight="1">
      <c r="A10" s="425"/>
      <c r="B10" s="379" t="s">
        <v>194</v>
      </c>
      <c r="C10" s="380"/>
      <c r="D10" s="41"/>
      <c r="E10" s="57"/>
      <c r="F10" s="381"/>
      <c r="G10" s="386"/>
      <c r="H10" s="128">
        <v>1</v>
      </c>
      <c r="I10" s="129">
        <v>2</v>
      </c>
      <c r="J10" s="128">
        <v>3</v>
      </c>
      <c r="K10" s="382">
        <v>4</v>
      </c>
      <c r="L10" s="383">
        <v>5</v>
      </c>
      <c r="M10" s="382">
        <v>6</v>
      </c>
      <c r="N10" s="383">
        <v>7</v>
      </c>
      <c r="O10" s="382">
        <v>8</v>
      </c>
      <c r="P10" s="383">
        <v>9</v>
      </c>
      <c r="Q10" s="382">
        <v>10</v>
      </c>
      <c r="R10" s="383"/>
      <c r="S10" s="382"/>
      <c r="T10" s="383"/>
      <c r="U10" s="382"/>
      <c r="V10" s="383"/>
      <c r="W10" s="382"/>
      <c r="X10" s="383"/>
      <c r="Y10" s="382"/>
      <c r="Z10" s="383"/>
      <c r="AA10" s="382"/>
      <c r="AB10" s="383"/>
      <c r="AC10" s="382"/>
      <c r="AD10" s="383"/>
      <c r="AE10" s="382"/>
    </row>
    <row r="11" spans="1:31" s="97" customFormat="1" ht="17.25" customHeight="1">
      <c r="A11" s="425"/>
      <c r="B11" s="379" t="s">
        <v>192</v>
      </c>
      <c r="C11" s="380"/>
      <c r="D11" s="41"/>
      <c r="E11" s="57"/>
      <c r="F11" s="381"/>
      <c r="G11" s="386"/>
      <c r="H11" s="128"/>
      <c r="I11" s="129"/>
      <c r="J11" s="128"/>
      <c r="K11" s="382"/>
      <c r="L11" s="383"/>
      <c r="M11" s="382"/>
      <c r="N11" s="383"/>
      <c r="O11" s="382"/>
      <c r="P11" s="383"/>
      <c r="Q11" s="382"/>
      <c r="R11" s="383"/>
      <c r="S11" s="382"/>
      <c r="T11" s="383"/>
      <c r="U11" s="382"/>
      <c r="V11" s="383"/>
      <c r="W11" s="382"/>
      <c r="X11" s="383"/>
      <c r="Y11" s="382"/>
      <c r="Z11" s="383"/>
      <c r="AA11" s="382"/>
      <c r="AB11" s="383"/>
      <c r="AC11" s="382"/>
      <c r="AD11" s="383"/>
      <c r="AE11" s="382"/>
    </row>
    <row r="12" spans="1:31" s="100" customFormat="1" ht="17.25" customHeight="1">
      <c r="A12" s="425"/>
      <c r="B12" s="379" t="s">
        <v>173</v>
      </c>
      <c r="C12" s="380"/>
      <c r="D12" s="41"/>
      <c r="E12" s="57"/>
      <c r="F12" s="135"/>
      <c r="G12" s="387"/>
      <c r="H12" s="128"/>
      <c r="I12" s="129"/>
      <c r="J12" s="128"/>
      <c r="K12" s="129"/>
      <c r="L12" s="128"/>
      <c r="M12" s="129"/>
      <c r="N12" s="128"/>
      <c r="O12" s="129"/>
      <c r="P12" s="128"/>
      <c r="Q12" s="129"/>
      <c r="R12" s="128"/>
      <c r="S12" s="129"/>
      <c r="T12" s="128"/>
      <c r="U12" s="129"/>
      <c r="V12" s="128"/>
      <c r="W12" s="129"/>
      <c r="X12" s="128"/>
      <c r="Y12" s="129"/>
      <c r="Z12" s="128"/>
      <c r="AA12" s="129"/>
      <c r="AB12" s="128"/>
      <c r="AC12" s="129"/>
      <c r="AD12" s="128"/>
      <c r="AE12" s="129"/>
    </row>
    <row r="13" spans="1:31" s="100" customFormat="1" ht="17.25" customHeight="1">
      <c r="A13" s="425"/>
      <c r="B13" s="379" t="s">
        <v>178</v>
      </c>
      <c r="C13" s="380"/>
      <c r="D13" s="41"/>
      <c r="E13" s="384"/>
      <c r="F13" s="135"/>
      <c r="G13" s="387"/>
      <c r="H13" s="128"/>
      <c r="I13" s="129"/>
      <c r="J13" s="128"/>
      <c r="K13" s="129"/>
      <c r="L13" s="128"/>
      <c r="M13" s="129"/>
      <c r="N13" s="128"/>
      <c r="O13" s="129"/>
      <c r="P13" s="128"/>
      <c r="Q13" s="129"/>
      <c r="R13" s="128"/>
      <c r="S13" s="129"/>
      <c r="T13" s="128"/>
      <c r="U13" s="129"/>
      <c r="V13" s="128"/>
      <c r="W13" s="129"/>
      <c r="X13" s="128"/>
      <c r="Y13" s="129"/>
      <c r="Z13" s="128"/>
      <c r="AA13" s="129"/>
      <c r="AB13" s="128"/>
      <c r="AC13" s="129"/>
      <c r="AD13" s="128"/>
      <c r="AE13" s="129"/>
    </row>
    <row r="14" spans="1:31" s="100" customFormat="1" ht="17.25" customHeight="1">
      <c r="A14" s="425"/>
      <c r="B14" s="379" t="s">
        <v>179</v>
      </c>
      <c r="C14" s="380"/>
      <c r="D14" s="41"/>
      <c r="E14" s="384"/>
      <c r="F14" s="135"/>
      <c r="G14" s="387"/>
      <c r="H14" s="128"/>
      <c r="I14" s="129"/>
      <c r="J14" s="128"/>
      <c r="K14" s="129"/>
      <c r="L14" s="128"/>
      <c r="M14" s="129"/>
      <c r="N14" s="128"/>
      <c r="O14" s="129"/>
      <c r="P14" s="128"/>
      <c r="Q14" s="129"/>
      <c r="R14" s="128"/>
      <c r="S14" s="129"/>
      <c r="T14" s="128"/>
      <c r="U14" s="129"/>
      <c r="V14" s="128"/>
      <c r="W14" s="129"/>
      <c r="X14" s="128"/>
      <c r="Y14" s="129"/>
      <c r="Z14" s="128"/>
      <c r="AA14" s="129"/>
      <c r="AB14" s="128"/>
      <c r="AC14" s="129"/>
      <c r="AD14" s="128"/>
      <c r="AE14" s="129"/>
    </row>
    <row r="15" spans="1:31" s="105" customFormat="1" ht="17.25" customHeight="1" thickBot="1">
      <c r="A15" s="426"/>
      <c r="B15" s="368" t="s">
        <v>193</v>
      </c>
      <c r="C15" s="102"/>
      <c r="D15" s="43" t="e">
        <f>D7/'tb commercial'!D11</f>
        <v>#DIV/0!</v>
      </c>
      <c r="E15" s="44" t="e">
        <f>E7/'tb commercial'!E11</f>
        <v>#DIV/0!</v>
      </c>
      <c r="F15" s="45" t="e">
        <f>F7/'tb commercial'!F11</f>
        <v>#DIV/0!</v>
      </c>
      <c r="G15" s="45"/>
      <c r="H15" s="103" t="e">
        <f>H7/'tb commercial'!G11</f>
        <v>#DIV/0!</v>
      </c>
      <c r="I15" s="104" t="e">
        <f>I7/'tb commercial'!H11</f>
        <v>#DIV/0!</v>
      </c>
      <c r="J15" s="103" t="e">
        <f>J7/'tb commercial'!I11</f>
        <v>#DIV/0!</v>
      </c>
      <c r="K15" s="104" t="e">
        <f>K7/'tb commercial'!J11</f>
        <v>#DIV/0!</v>
      </c>
      <c r="L15" s="103" t="e">
        <f>L7/'tb commercial'!K11</f>
        <v>#DIV/0!</v>
      </c>
      <c r="M15" s="104" t="e">
        <f>M7/'tb commercial'!L11</f>
        <v>#DIV/0!</v>
      </c>
      <c r="N15" s="103" t="e">
        <f>N7/'tb commercial'!M11</f>
        <v>#DIV/0!</v>
      </c>
      <c r="O15" s="104" t="e">
        <f>O7/'tb commercial'!N11</f>
        <v>#DIV/0!</v>
      </c>
      <c r="P15" s="103" t="e">
        <f>P7/'tb commercial'!O11</f>
        <v>#DIV/0!</v>
      </c>
      <c r="Q15" s="104" t="e">
        <f>Q7/'tb commercial'!P11</f>
        <v>#DIV/0!</v>
      </c>
      <c r="R15" s="103" t="e">
        <f>R7/'tb commercial'!Q11</f>
        <v>#DIV/0!</v>
      </c>
      <c r="S15" s="104" t="e">
        <f>S7/'tb commercial'!R11</f>
        <v>#DIV/0!</v>
      </c>
      <c r="T15" s="103" t="e">
        <f>T7/'tb commercial'!S11</f>
        <v>#DIV/0!</v>
      </c>
      <c r="U15" s="104" t="e">
        <f>U7/'tb commercial'!T11</f>
        <v>#DIV/0!</v>
      </c>
      <c r="V15" s="103" t="e">
        <f>V7/'tb commercial'!U11</f>
        <v>#DIV/0!</v>
      </c>
      <c r="W15" s="104" t="e">
        <f>W7/'tb commercial'!V11</f>
        <v>#DIV/0!</v>
      </c>
      <c r="X15" s="103" t="e">
        <f>X7/'tb commercial'!W11</f>
        <v>#DIV/0!</v>
      </c>
      <c r="Y15" s="104" t="e">
        <f>Y7/'tb commercial'!X11</f>
        <v>#DIV/0!</v>
      </c>
      <c r="Z15" s="103" t="e">
        <f>Z7/'tb commercial'!Y11</f>
        <v>#DIV/0!</v>
      </c>
      <c r="AA15" s="104" t="e">
        <f>AA7/'tb commercial'!Z11</f>
        <v>#DIV/0!</v>
      </c>
      <c r="AB15" s="103" t="e">
        <f>AB7/'tb commercial'!AA11</f>
        <v>#DIV/0!</v>
      </c>
      <c r="AC15" s="104" t="e">
        <f>AC7/'tb commercial'!AB11</f>
        <v>#DIV/0!</v>
      </c>
      <c r="AD15" s="103" t="e">
        <f>AD7/'tb commercial'!AC11</f>
        <v>#DIV/0!</v>
      </c>
      <c r="AE15" s="104" t="e">
        <f>AE7/'tb commercial'!AD11</f>
        <v>#DIV/0!</v>
      </c>
    </row>
    <row r="16" spans="1:31" s="108" customFormat="1" ht="17.25" customHeight="1" thickBot="1">
      <c r="A16" s="32"/>
      <c r="B16" s="106"/>
      <c r="C16" s="106"/>
      <c r="D16" s="152"/>
      <c r="E16" s="152"/>
      <c r="F16" s="152"/>
      <c r="G16" s="152"/>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1" s="101" customFormat="1" ht="17.25" customHeight="1">
      <c r="A17" s="427" t="s">
        <v>176</v>
      </c>
      <c r="B17" s="337" t="s">
        <v>15</v>
      </c>
      <c r="C17" s="337" t="s">
        <v>144</v>
      </c>
      <c r="D17" s="338">
        <f>H17+J17+L17+N17+P17+R17+T17+V17+X17+Z17+AB17+AD17</f>
        <v>0</v>
      </c>
      <c r="E17" s="338">
        <f>I17+K17+M17+O17+Q17+S17+U17+W17+Y17+AA17+AC17+AE17</f>
        <v>0</v>
      </c>
      <c r="F17" s="339"/>
      <c r="G17" s="388"/>
      <c r="H17" s="340">
        <f>'tb RH'!G17</f>
        <v>0</v>
      </c>
      <c r="I17" s="341">
        <f>'tb RH'!H17</f>
        <v>0</v>
      </c>
      <c r="J17" s="342">
        <f>'tb RH'!I17</f>
        <v>0</v>
      </c>
      <c r="K17" s="343">
        <f>'tb RH'!J17</f>
        <v>0</v>
      </c>
      <c r="L17" s="342">
        <f>'tb RH'!K17</f>
        <v>0</v>
      </c>
      <c r="M17" s="343">
        <f>'tb RH'!L17</f>
        <v>0</v>
      </c>
      <c r="N17" s="342">
        <f>'tb RH'!M17</f>
        <v>0</v>
      </c>
      <c r="O17" s="343">
        <f>'tb RH'!N17</f>
        <v>0</v>
      </c>
      <c r="P17" s="342">
        <f>'tb RH'!O17</f>
        <v>0</v>
      </c>
      <c r="Q17" s="343">
        <f>'tb RH'!P17</f>
        <v>0</v>
      </c>
      <c r="R17" s="344">
        <f>'tb RH'!Q17</f>
        <v>0</v>
      </c>
      <c r="S17" s="343">
        <f>'tb RH'!R17</f>
        <v>0</v>
      </c>
      <c r="T17" s="342">
        <f>'tb RH'!S17</f>
        <v>0</v>
      </c>
      <c r="U17" s="343">
        <f>'tb RH'!T17</f>
        <v>0</v>
      </c>
      <c r="V17" s="344">
        <f>'tb RH'!U17</f>
        <v>0</v>
      </c>
      <c r="W17" s="343">
        <f>'tb RH'!V17</f>
        <v>0</v>
      </c>
      <c r="X17" s="342">
        <f>'tb RH'!W17</f>
        <v>0</v>
      </c>
      <c r="Y17" s="343">
        <f>'tb RH'!X17</f>
        <v>0</v>
      </c>
      <c r="Z17" s="342">
        <f>'tb RH'!Y17</f>
        <v>0</v>
      </c>
      <c r="AA17" s="343">
        <f>'tb RH'!Z17</f>
        <v>0</v>
      </c>
      <c r="AB17" s="342">
        <f>'tb RH'!AA17</f>
        <v>0</v>
      </c>
      <c r="AC17" s="343">
        <f>'tb RH'!AB17</f>
        <v>0</v>
      </c>
      <c r="AD17" s="342">
        <f>'tb RH'!AC17</f>
        <v>0</v>
      </c>
      <c r="AE17" s="96">
        <f>'tb RH'!AD17</f>
        <v>0</v>
      </c>
    </row>
    <row r="18" spans="1:31" s="101" customFormat="1" ht="17.25" customHeight="1">
      <c r="A18" s="428"/>
      <c r="B18" s="124" t="s">
        <v>107</v>
      </c>
      <c r="C18" s="124" t="s">
        <v>144</v>
      </c>
      <c r="D18" s="345"/>
      <c r="E18" s="345"/>
      <c r="F18" s="346"/>
      <c r="G18" s="389"/>
      <c r="H18" s="347"/>
      <c r="I18" s="348"/>
      <c r="J18" s="349"/>
      <c r="K18" s="350"/>
      <c r="L18" s="349"/>
      <c r="M18" s="350"/>
      <c r="N18" s="349"/>
      <c r="O18" s="350"/>
      <c r="P18" s="349"/>
      <c r="Q18" s="350"/>
      <c r="R18" s="351"/>
      <c r="S18" s="350"/>
      <c r="T18" s="349"/>
      <c r="U18" s="350"/>
      <c r="V18" s="351"/>
      <c r="W18" s="350"/>
      <c r="X18" s="349"/>
      <c r="Y18" s="350"/>
      <c r="Z18" s="349"/>
      <c r="AA18" s="350"/>
      <c r="AB18" s="349"/>
      <c r="AC18" s="350"/>
      <c r="AD18" s="349"/>
      <c r="AE18" s="352"/>
    </row>
    <row r="19" spans="1:31" s="101" customFormat="1" ht="17.25" customHeight="1">
      <c r="A19" s="428"/>
      <c r="B19" s="124" t="s">
        <v>157</v>
      </c>
      <c r="C19" s="124" t="s">
        <v>145</v>
      </c>
      <c r="D19" s="345"/>
      <c r="E19" s="345"/>
      <c r="F19" s="346"/>
      <c r="G19" s="389"/>
      <c r="H19" s="347"/>
      <c r="I19" s="348"/>
      <c r="J19" s="349"/>
      <c r="K19" s="350"/>
      <c r="L19" s="349"/>
      <c r="M19" s="350"/>
      <c r="N19" s="349"/>
      <c r="O19" s="350"/>
      <c r="P19" s="349"/>
      <c r="Q19" s="350"/>
      <c r="R19" s="351"/>
      <c r="S19" s="350"/>
      <c r="T19" s="349"/>
      <c r="U19" s="350"/>
      <c r="V19" s="351"/>
      <c r="W19" s="350"/>
      <c r="X19" s="349"/>
      <c r="Y19" s="350"/>
      <c r="Z19" s="349"/>
      <c r="AA19" s="350"/>
      <c r="AB19" s="349"/>
      <c r="AC19" s="350"/>
      <c r="AD19" s="349"/>
      <c r="AE19" s="352"/>
    </row>
    <row r="20" spans="1:31" s="101" customFormat="1" ht="17.25" customHeight="1">
      <c r="A20" s="428"/>
      <c r="B20" s="353" t="s">
        <v>85</v>
      </c>
      <c r="C20" s="353" t="s">
        <v>87</v>
      </c>
      <c r="D20" s="345"/>
      <c r="E20" s="345"/>
      <c r="F20" s="346"/>
      <c r="G20" s="389"/>
      <c r="H20" s="347"/>
      <c r="I20" s="348"/>
      <c r="J20" s="349"/>
      <c r="K20" s="350"/>
      <c r="L20" s="349"/>
      <c r="M20" s="350"/>
      <c r="N20" s="349"/>
      <c r="O20" s="350"/>
      <c r="P20" s="349"/>
      <c r="Q20" s="350"/>
      <c r="R20" s="351"/>
      <c r="S20" s="350"/>
      <c r="T20" s="349"/>
      <c r="U20" s="350"/>
      <c r="V20" s="351"/>
      <c r="W20" s="350"/>
      <c r="X20" s="349"/>
      <c r="Y20" s="350"/>
      <c r="Z20" s="349"/>
      <c r="AA20" s="350"/>
      <c r="AB20" s="349"/>
      <c r="AC20" s="350"/>
      <c r="AD20" s="349"/>
      <c r="AE20" s="352"/>
    </row>
    <row r="21" spans="1:31" s="101" customFormat="1" ht="17.25" customHeight="1">
      <c r="A21" s="428"/>
      <c r="B21" s="124" t="s">
        <v>105</v>
      </c>
      <c r="C21" s="124" t="s">
        <v>84</v>
      </c>
      <c r="D21" s="345"/>
      <c r="E21" s="345"/>
      <c r="F21" s="346"/>
      <c r="G21" s="390"/>
      <c r="H21" s="347"/>
      <c r="I21" s="348"/>
      <c r="J21" s="349"/>
      <c r="K21" s="350"/>
      <c r="L21" s="349"/>
      <c r="M21" s="350"/>
      <c r="N21" s="349"/>
      <c r="O21" s="350"/>
      <c r="P21" s="349"/>
      <c r="Q21" s="350"/>
      <c r="R21" s="351"/>
      <c r="S21" s="350"/>
      <c r="T21" s="349"/>
      <c r="U21" s="350"/>
      <c r="V21" s="351"/>
      <c r="W21" s="350"/>
      <c r="X21" s="349"/>
      <c r="Y21" s="350"/>
      <c r="Z21" s="349"/>
      <c r="AA21" s="350"/>
      <c r="AB21" s="349"/>
      <c r="AC21" s="350"/>
      <c r="AD21" s="349"/>
      <c r="AE21" s="352"/>
    </row>
    <row r="22" spans="1:31" s="110" customFormat="1" ht="24.75" customHeight="1">
      <c r="A22" s="428"/>
      <c r="B22" s="124" t="s">
        <v>123</v>
      </c>
      <c r="C22" s="124" t="s">
        <v>118</v>
      </c>
      <c r="D22" s="354" t="e">
        <f>D17/D7</f>
        <v>#DIV/0!</v>
      </c>
      <c r="E22" s="354" t="e">
        <f>E17/E7</f>
        <v>#DIV/0!</v>
      </c>
      <c r="F22" s="355"/>
      <c r="G22" s="391"/>
      <c r="H22" s="356"/>
      <c r="I22" s="357"/>
      <c r="J22" s="356"/>
      <c r="K22" s="357"/>
      <c r="L22" s="356"/>
      <c r="M22" s="357"/>
      <c r="N22" s="356"/>
      <c r="O22" s="357"/>
      <c r="P22" s="356"/>
      <c r="Q22" s="357"/>
      <c r="R22" s="356"/>
      <c r="S22" s="357"/>
      <c r="T22" s="356"/>
      <c r="U22" s="357"/>
      <c r="V22" s="356"/>
      <c r="W22" s="357"/>
      <c r="X22" s="356"/>
      <c r="Y22" s="357"/>
      <c r="Z22" s="356"/>
      <c r="AA22" s="357"/>
      <c r="AB22" s="356"/>
      <c r="AC22" s="357"/>
      <c r="AD22" s="356"/>
      <c r="AE22" s="109"/>
    </row>
    <row r="23" spans="1:31" s="100" customFormat="1" ht="26.25" customHeight="1">
      <c r="A23" s="428"/>
      <c r="B23" s="124" t="s">
        <v>124</v>
      </c>
      <c r="C23" s="124" t="s">
        <v>117</v>
      </c>
      <c r="D23" s="358" t="e">
        <f>D5/'tb RH'!D5</f>
        <v>#VALUE!</v>
      </c>
      <c r="E23" s="358" t="e">
        <f>E5/'tb RH'!E5</f>
        <v>#DIV/0!</v>
      </c>
      <c r="F23" s="345" t="e">
        <f>F5/'tb RH'!F5</f>
        <v>#VALUE!</v>
      </c>
      <c r="G23" s="392"/>
      <c r="H23" s="359"/>
      <c r="I23" s="360"/>
      <c r="J23" s="359"/>
      <c r="K23" s="360"/>
      <c r="L23" s="359"/>
      <c r="M23" s="360"/>
      <c r="N23" s="359"/>
      <c r="O23" s="360"/>
      <c r="P23" s="359"/>
      <c r="Q23" s="360"/>
      <c r="R23" s="359"/>
      <c r="S23" s="360"/>
      <c r="T23" s="359"/>
      <c r="U23" s="360"/>
      <c r="V23" s="359"/>
      <c r="W23" s="360"/>
      <c r="X23" s="359"/>
      <c r="Y23" s="360"/>
      <c r="Z23" s="359"/>
      <c r="AA23" s="360"/>
      <c r="AB23" s="359"/>
      <c r="AC23" s="360"/>
      <c r="AD23" s="359"/>
      <c r="AE23" s="99"/>
    </row>
    <row r="24" spans="1:31" s="110" customFormat="1" ht="17.25" customHeight="1">
      <c r="A24" s="428"/>
      <c r="B24" s="369" t="s">
        <v>179</v>
      </c>
      <c r="C24" s="124"/>
      <c r="D24" s="354"/>
      <c r="E24" s="354"/>
      <c r="F24" s="355"/>
      <c r="G24" s="391"/>
      <c r="H24" s="356"/>
      <c r="I24" s="357"/>
      <c r="J24" s="356"/>
      <c r="K24" s="357"/>
      <c r="L24" s="356"/>
      <c r="M24" s="357"/>
      <c r="N24" s="356"/>
      <c r="O24" s="357"/>
      <c r="P24" s="356"/>
      <c r="Q24" s="357"/>
      <c r="R24" s="356"/>
      <c r="S24" s="357"/>
      <c r="T24" s="356"/>
      <c r="U24" s="357"/>
      <c r="V24" s="356"/>
      <c r="W24" s="357"/>
      <c r="X24" s="356"/>
      <c r="Y24" s="357"/>
      <c r="Z24" s="356"/>
      <c r="AA24" s="357"/>
      <c r="AB24" s="356"/>
      <c r="AC24" s="357"/>
      <c r="AD24" s="356"/>
      <c r="AE24" s="109"/>
    </row>
    <row r="25" spans="1:31" s="100" customFormat="1" ht="17.25" customHeight="1" thickBot="1">
      <c r="A25" s="429"/>
      <c r="B25" s="370" t="s">
        <v>181</v>
      </c>
      <c r="C25" s="361"/>
      <c r="D25" s="362"/>
      <c r="E25" s="362"/>
      <c r="F25" s="363"/>
      <c r="G25" s="393"/>
      <c r="H25" s="364"/>
      <c r="I25" s="365"/>
      <c r="J25" s="364"/>
      <c r="K25" s="365"/>
      <c r="L25" s="364"/>
      <c r="M25" s="365"/>
      <c r="N25" s="364"/>
      <c r="O25" s="365"/>
      <c r="P25" s="364"/>
      <c r="Q25" s="365"/>
      <c r="R25" s="364"/>
      <c r="S25" s="365"/>
      <c r="T25" s="364"/>
      <c r="U25" s="365"/>
      <c r="V25" s="364"/>
      <c r="W25" s="365"/>
      <c r="X25" s="364"/>
      <c r="Y25" s="365"/>
      <c r="Z25" s="364"/>
      <c r="AA25" s="365"/>
      <c r="AB25" s="364"/>
      <c r="AC25" s="365"/>
      <c r="AD25" s="364"/>
      <c r="AE25" s="112"/>
    </row>
    <row r="26" spans="1:31" s="116" customFormat="1" ht="17.25" customHeight="1" thickBot="1">
      <c r="A26" s="32"/>
      <c r="B26" s="114"/>
      <c r="C26" s="114"/>
      <c r="D26" s="141"/>
      <c r="E26" s="141"/>
      <c r="F26" s="141"/>
      <c r="G26" s="141"/>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row>
    <row r="27" spans="1:31" s="110" customFormat="1" ht="17.25" customHeight="1">
      <c r="A27" s="430" t="s">
        <v>177</v>
      </c>
      <c r="B27" s="371" t="s">
        <v>187</v>
      </c>
      <c r="C27" s="332"/>
      <c r="D27" s="48"/>
      <c r="E27" s="49"/>
      <c r="F27" s="136"/>
      <c r="G27" s="136"/>
      <c r="H27" s="318"/>
      <c r="I27" s="117"/>
      <c r="J27" s="318"/>
      <c r="K27" s="117"/>
      <c r="L27" s="318"/>
      <c r="M27" s="117"/>
      <c r="N27" s="318"/>
      <c r="O27" s="117"/>
      <c r="P27" s="318"/>
      <c r="Q27" s="117"/>
      <c r="R27" s="318"/>
      <c r="S27" s="117"/>
      <c r="T27" s="319"/>
      <c r="U27" s="117"/>
      <c r="V27" s="319"/>
      <c r="W27" s="117"/>
      <c r="X27" s="319"/>
      <c r="Y27" s="117"/>
      <c r="Z27" s="319"/>
      <c r="AA27" s="117"/>
      <c r="AB27" s="319"/>
      <c r="AC27" s="117"/>
      <c r="AD27" s="319"/>
      <c r="AE27" s="117"/>
    </row>
    <row r="28" spans="1:31" s="100" customFormat="1" ht="17.25" customHeight="1">
      <c r="A28" s="431"/>
      <c r="B28" s="394" t="s">
        <v>188</v>
      </c>
      <c r="C28" s="333"/>
      <c r="D28" s="41"/>
      <c r="E28" s="42"/>
      <c r="F28" s="135"/>
      <c r="G28" s="322"/>
      <c r="H28" s="128"/>
      <c r="I28" s="99"/>
      <c r="J28" s="128"/>
      <c r="K28" s="99"/>
      <c r="L28" s="128"/>
      <c r="M28" s="99"/>
      <c r="N28" s="128"/>
      <c r="O28" s="99"/>
      <c r="P28" s="128"/>
      <c r="Q28" s="99"/>
      <c r="R28" s="128"/>
      <c r="S28" s="99"/>
      <c r="T28" s="314"/>
      <c r="U28" s="99"/>
      <c r="V28" s="314"/>
      <c r="W28" s="99"/>
      <c r="X28" s="314"/>
      <c r="Y28" s="99"/>
      <c r="Z28" s="314"/>
      <c r="AA28" s="99"/>
      <c r="AB28" s="314"/>
      <c r="AC28" s="99"/>
      <c r="AD28" s="314"/>
      <c r="AE28" s="99"/>
    </row>
    <row r="29" spans="1:31" s="100" customFormat="1" ht="17.25" customHeight="1">
      <c r="A29" s="431"/>
      <c r="B29" s="124" t="s">
        <v>196</v>
      </c>
      <c r="C29" s="333"/>
      <c r="D29" s="41"/>
      <c r="E29" s="42"/>
      <c r="F29" s="135"/>
      <c r="G29" s="196"/>
      <c r="H29" s="128"/>
      <c r="I29" s="99"/>
      <c r="J29" s="128"/>
      <c r="K29" s="99"/>
      <c r="L29" s="128"/>
      <c r="M29" s="99"/>
      <c r="N29" s="128"/>
      <c r="O29" s="99"/>
      <c r="P29" s="128"/>
      <c r="Q29" s="99"/>
      <c r="R29" s="128"/>
      <c r="S29" s="99"/>
      <c r="T29" s="314"/>
      <c r="U29" s="99"/>
      <c r="V29" s="314"/>
      <c r="W29" s="99"/>
      <c r="X29" s="314"/>
      <c r="Y29" s="99"/>
      <c r="Z29" s="314"/>
      <c r="AA29" s="99"/>
      <c r="AB29" s="314"/>
      <c r="AC29" s="99"/>
      <c r="AD29" s="314"/>
      <c r="AE29" s="99"/>
    </row>
    <row r="30" spans="1:31" s="100" customFormat="1" ht="17.25" customHeight="1">
      <c r="A30" s="431"/>
      <c r="B30" s="124" t="s">
        <v>195</v>
      </c>
      <c r="C30" s="334" t="s">
        <v>145</v>
      </c>
      <c r="D30" s="41"/>
      <c r="E30" s="42"/>
      <c r="F30" s="135"/>
      <c r="G30" s="196"/>
      <c r="H30" s="128"/>
      <c r="I30" s="99"/>
      <c r="J30" s="128"/>
      <c r="K30" s="99"/>
      <c r="L30" s="128"/>
      <c r="M30" s="99"/>
      <c r="N30" s="128"/>
      <c r="O30" s="99"/>
      <c r="P30" s="128"/>
      <c r="Q30" s="99"/>
      <c r="R30" s="128"/>
      <c r="S30" s="99"/>
      <c r="T30" s="314"/>
      <c r="U30" s="99"/>
      <c r="V30" s="314"/>
      <c r="W30" s="99"/>
      <c r="X30" s="314"/>
      <c r="Y30" s="99"/>
      <c r="Z30" s="314"/>
      <c r="AA30" s="99"/>
      <c r="AB30" s="314"/>
      <c r="AC30" s="99"/>
      <c r="AD30" s="314"/>
      <c r="AE30" s="99"/>
    </row>
    <row r="31" spans="1:31" s="100" customFormat="1" ht="17.25" customHeight="1">
      <c r="A31" s="431"/>
      <c r="B31" s="369" t="s">
        <v>189</v>
      </c>
      <c r="C31" s="334"/>
      <c r="D31" s="41"/>
      <c r="E31" s="42"/>
      <c r="F31" s="135"/>
      <c r="G31" s="196"/>
      <c r="H31" s="128"/>
      <c r="I31" s="99"/>
      <c r="J31" s="128"/>
      <c r="K31" s="99"/>
      <c r="L31" s="128"/>
      <c r="M31" s="99"/>
      <c r="N31" s="128"/>
      <c r="O31" s="99"/>
      <c r="P31" s="128"/>
      <c r="Q31" s="99"/>
      <c r="R31" s="128"/>
      <c r="S31" s="99"/>
      <c r="T31" s="314"/>
      <c r="U31" s="99"/>
      <c r="V31" s="314"/>
      <c r="W31" s="99"/>
      <c r="X31" s="314"/>
      <c r="Y31" s="99"/>
      <c r="Z31" s="314"/>
      <c r="AA31" s="99"/>
      <c r="AB31" s="314"/>
      <c r="AC31" s="99"/>
      <c r="AD31" s="314"/>
      <c r="AE31" s="99"/>
    </row>
    <row r="32" spans="1:31" s="100" customFormat="1" ht="17.25" customHeight="1">
      <c r="A32" s="431"/>
      <c r="B32" s="124" t="s">
        <v>174</v>
      </c>
      <c r="C32" s="333" t="s">
        <v>146</v>
      </c>
      <c r="D32" s="41"/>
      <c r="E32" s="42"/>
      <c r="F32" s="135"/>
      <c r="G32" s="196"/>
      <c r="H32" s="128"/>
      <c r="I32" s="99"/>
      <c r="J32" s="128"/>
      <c r="K32" s="99"/>
      <c r="L32" s="128"/>
      <c r="M32" s="99"/>
      <c r="N32" s="128"/>
      <c r="O32" s="99"/>
      <c r="P32" s="128"/>
      <c r="Q32" s="99"/>
      <c r="R32" s="128"/>
      <c r="S32" s="99"/>
      <c r="T32" s="314"/>
      <c r="U32" s="99"/>
      <c r="V32" s="314"/>
      <c r="W32" s="99"/>
      <c r="X32" s="314"/>
      <c r="Y32" s="99"/>
      <c r="Z32" s="314"/>
      <c r="AA32" s="99"/>
      <c r="AB32" s="314"/>
      <c r="AC32" s="99"/>
      <c r="AD32" s="314"/>
      <c r="AE32" s="99"/>
    </row>
    <row r="33" spans="1:31" s="101" customFormat="1" ht="23.25" customHeight="1">
      <c r="A33" s="431"/>
      <c r="B33" s="124" t="s">
        <v>190</v>
      </c>
      <c r="C33" s="333" t="s">
        <v>118</v>
      </c>
      <c r="D33" s="41"/>
      <c r="E33" s="42"/>
      <c r="F33" s="135"/>
      <c r="G33" s="135"/>
      <c r="H33" s="118"/>
      <c r="I33" s="99"/>
      <c r="J33" s="118"/>
      <c r="K33" s="99"/>
      <c r="L33" s="118"/>
      <c r="M33" s="99"/>
      <c r="N33" s="118"/>
      <c r="O33" s="99"/>
      <c r="P33" s="118"/>
      <c r="Q33" s="99"/>
      <c r="R33" s="118"/>
      <c r="S33" s="99"/>
      <c r="T33" s="118"/>
      <c r="U33" s="99"/>
      <c r="V33" s="118"/>
      <c r="W33" s="99"/>
      <c r="X33" s="118"/>
      <c r="Y33" s="99"/>
      <c r="Z33" s="118"/>
      <c r="AA33" s="99"/>
      <c r="AB33" s="118"/>
      <c r="AC33" s="99"/>
      <c r="AD33" s="118"/>
      <c r="AE33" s="99"/>
    </row>
    <row r="34" spans="1:31" s="101" customFormat="1" ht="17.25" customHeight="1" thickBot="1">
      <c r="A34" s="432"/>
      <c r="B34" s="361" t="s">
        <v>191</v>
      </c>
      <c r="C34" s="336"/>
      <c r="D34" s="50"/>
      <c r="E34" s="51"/>
      <c r="F34" s="52"/>
      <c r="G34" s="52"/>
      <c r="H34" s="120"/>
      <c r="I34" s="121"/>
      <c r="J34" s="120"/>
      <c r="K34" s="121"/>
      <c r="L34" s="120"/>
      <c r="M34" s="121"/>
      <c r="N34" s="120"/>
      <c r="O34" s="121"/>
      <c r="P34" s="120"/>
      <c r="Q34" s="121"/>
      <c r="R34" s="120"/>
      <c r="S34" s="121"/>
      <c r="T34" s="120"/>
      <c r="U34" s="121"/>
      <c r="V34" s="120"/>
      <c r="W34" s="121"/>
      <c r="X34" s="120"/>
      <c r="Y34" s="121"/>
      <c r="Z34" s="120"/>
      <c r="AA34" s="121"/>
      <c r="AB34" s="120"/>
      <c r="AC34" s="121"/>
      <c r="AD34" s="120"/>
      <c r="AE34" s="121"/>
    </row>
    <row r="35" spans="2:31" s="113" customFormat="1" ht="17.25" customHeight="1" thickBot="1">
      <c r="B35" s="114"/>
      <c r="C35" s="114"/>
      <c r="D35" s="139"/>
      <c r="E35" s="139"/>
      <c r="F35" s="139"/>
      <c r="G35" s="139"/>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row>
    <row r="36" spans="1:31" s="100" customFormat="1" ht="17.25" customHeight="1">
      <c r="A36" s="433" t="s">
        <v>183</v>
      </c>
      <c r="B36" s="337" t="s">
        <v>86</v>
      </c>
      <c r="C36" s="395" t="s">
        <v>145</v>
      </c>
      <c r="D36" s="53"/>
      <c r="E36" s="54"/>
      <c r="F36" s="137"/>
      <c r="G36" s="137"/>
      <c r="H36" s="130"/>
      <c r="I36" s="131"/>
      <c r="J36" s="130"/>
      <c r="K36" s="131"/>
      <c r="L36" s="130"/>
      <c r="M36" s="131"/>
      <c r="N36" s="130"/>
      <c r="O36" s="131"/>
      <c r="P36" s="130"/>
      <c r="Q36" s="131"/>
      <c r="R36" s="130"/>
      <c r="S36" s="131"/>
      <c r="T36" s="130"/>
      <c r="U36" s="131"/>
      <c r="V36" s="130"/>
      <c r="W36" s="131"/>
      <c r="X36" s="130"/>
      <c r="Y36" s="131"/>
      <c r="Z36" s="130"/>
      <c r="AA36" s="131"/>
      <c r="AB36" s="130"/>
      <c r="AC36" s="131"/>
      <c r="AD36" s="130"/>
      <c r="AE36" s="131"/>
    </row>
    <row r="37" spans="1:31" s="100" customFormat="1" ht="17.25" customHeight="1">
      <c r="A37" s="434"/>
      <c r="B37" s="369" t="s">
        <v>104</v>
      </c>
      <c r="C37" s="334" t="s">
        <v>145</v>
      </c>
      <c r="D37" s="41"/>
      <c r="E37" s="42"/>
      <c r="F37" s="135"/>
      <c r="G37" s="135"/>
      <c r="H37" s="128"/>
      <c r="I37" s="129"/>
      <c r="J37" s="128"/>
      <c r="K37" s="129"/>
      <c r="L37" s="128"/>
      <c r="M37" s="129"/>
      <c r="N37" s="128"/>
      <c r="O37" s="129"/>
      <c r="P37" s="128"/>
      <c r="Q37" s="129"/>
      <c r="R37" s="128"/>
      <c r="S37" s="129"/>
      <c r="T37" s="128"/>
      <c r="U37" s="129"/>
      <c r="V37" s="128"/>
      <c r="W37" s="129"/>
      <c r="X37" s="128"/>
      <c r="Y37" s="129"/>
      <c r="Z37" s="128"/>
      <c r="AA37" s="129"/>
      <c r="AB37" s="128"/>
      <c r="AC37" s="129"/>
      <c r="AD37" s="128"/>
      <c r="AE37" s="129"/>
    </row>
    <row r="38" spans="1:31" s="100" customFormat="1" ht="17.25" customHeight="1">
      <c r="A38" s="428"/>
      <c r="B38" s="369" t="s">
        <v>142</v>
      </c>
      <c r="C38" s="334" t="s">
        <v>143</v>
      </c>
      <c r="D38" s="41">
        <f>H38+J38+L38+N38+P38+R38+T38+V38+X38+Z38+AB38+AD38</f>
        <v>0</v>
      </c>
      <c r="E38" s="42">
        <f>I38+K38+M38+O38+Q38+S38+U38+W38+Y38+AA38+AC38+AE38</f>
        <v>0</v>
      </c>
      <c r="F38" s="135"/>
      <c r="G38" s="135"/>
      <c r="H38" s="128"/>
      <c r="I38" s="129"/>
      <c r="J38" s="128"/>
      <c r="K38" s="129"/>
      <c r="L38" s="128"/>
      <c r="M38" s="129"/>
      <c r="N38" s="128"/>
      <c r="O38" s="129"/>
      <c r="P38" s="128"/>
      <c r="Q38" s="129"/>
      <c r="R38" s="128"/>
      <c r="S38" s="129"/>
      <c r="T38" s="128"/>
      <c r="U38" s="129"/>
      <c r="V38" s="128"/>
      <c r="W38" s="129"/>
      <c r="X38" s="128"/>
      <c r="Y38" s="129"/>
      <c r="Z38" s="128"/>
      <c r="AA38" s="129"/>
      <c r="AB38" s="128"/>
      <c r="AC38" s="129"/>
      <c r="AD38" s="128"/>
      <c r="AE38" s="129"/>
    </row>
    <row r="39" spans="1:31" s="100" customFormat="1" ht="17.25" customHeight="1">
      <c r="A39" s="428"/>
      <c r="B39" s="372" t="s">
        <v>165</v>
      </c>
      <c r="C39" s="335" t="s">
        <v>162</v>
      </c>
      <c r="D39" s="41">
        <f>H42+J42+L42+N42+P42+R42+T42+V42+X42+Z42+AB42+AD42</f>
        <v>0</v>
      </c>
      <c r="E39" s="42">
        <f>I42+K42+M42+O42+Q42+S42+U42+W42+Y42+AA42+AC42+AE42</f>
        <v>0</v>
      </c>
      <c r="F39" s="135"/>
      <c r="G39" s="135"/>
      <c r="H39" s="128"/>
      <c r="I39" s="129"/>
      <c r="J39" s="128"/>
      <c r="K39" s="129"/>
      <c r="L39" s="128"/>
      <c r="M39" s="129"/>
      <c r="N39" s="128"/>
      <c r="O39" s="129"/>
      <c r="P39" s="128"/>
      <c r="Q39" s="129"/>
      <c r="R39" s="128"/>
      <c r="S39" s="129"/>
      <c r="T39" s="128"/>
      <c r="U39" s="129"/>
      <c r="V39" s="128"/>
      <c r="W39" s="129"/>
      <c r="X39" s="128"/>
      <c r="Y39" s="129"/>
      <c r="Z39" s="128"/>
      <c r="AA39" s="129"/>
      <c r="AB39" s="128"/>
      <c r="AC39" s="129"/>
      <c r="AD39" s="128"/>
      <c r="AE39" s="129"/>
    </row>
    <row r="40" spans="1:31" s="100" customFormat="1" ht="17.25" customHeight="1">
      <c r="A40" s="428"/>
      <c r="B40" s="369" t="s">
        <v>184</v>
      </c>
      <c r="C40" s="334"/>
      <c r="D40" s="41"/>
      <c r="E40" s="42"/>
      <c r="F40" s="135"/>
      <c r="G40" s="135"/>
      <c r="H40" s="128"/>
      <c r="I40" s="129"/>
      <c r="J40" s="128"/>
      <c r="K40" s="129"/>
      <c r="L40" s="128"/>
      <c r="M40" s="129"/>
      <c r="N40" s="128"/>
      <c r="O40" s="129"/>
      <c r="P40" s="128"/>
      <c r="Q40" s="129"/>
      <c r="R40" s="128"/>
      <c r="S40" s="129"/>
      <c r="T40" s="128"/>
      <c r="U40" s="129"/>
      <c r="V40" s="128"/>
      <c r="W40" s="129"/>
      <c r="X40" s="128"/>
      <c r="Y40" s="129"/>
      <c r="Z40" s="128"/>
      <c r="AA40" s="129"/>
      <c r="AB40" s="128"/>
      <c r="AC40" s="129"/>
      <c r="AD40" s="128"/>
      <c r="AE40" s="129"/>
    </row>
    <row r="41" spans="1:31" s="100" customFormat="1" ht="17.25" customHeight="1">
      <c r="A41" s="428"/>
      <c r="B41" s="369" t="s">
        <v>182</v>
      </c>
      <c r="C41" s="334"/>
      <c r="D41" s="41"/>
      <c r="E41" s="42"/>
      <c r="F41" s="135"/>
      <c r="G41" s="135"/>
      <c r="H41" s="128"/>
      <c r="I41" s="129"/>
      <c r="J41" s="128"/>
      <c r="K41" s="129"/>
      <c r="L41" s="128"/>
      <c r="M41" s="129"/>
      <c r="N41" s="128"/>
      <c r="O41" s="129"/>
      <c r="P41" s="128"/>
      <c r="Q41" s="129"/>
      <c r="R41" s="128"/>
      <c r="S41" s="129"/>
      <c r="T41" s="128"/>
      <c r="U41" s="129"/>
      <c r="V41" s="128"/>
      <c r="W41" s="129"/>
      <c r="X41" s="128"/>
      <c r="Y41" s="129"/>
      <c r="Z41" s="128"/>
      <c r="AA41" s="129"/>
      <c r="AB41" s="128"/>
      <c r="AC41" s="129"/>
      <c r="AD41" s="128"/>
      <c r="AE41" s="129"/>
    </row>
    <row r="42" spans="1:31" s="100" customFormat="1" ht="17.25" customHeight="1">
      <c r="A42" s="428"/>
      <c r="B42" s="394" t="s">
        <v>185</v>
      </c>
      <c r="C42" s="366"/>
      <c r="D42" s="41"/>
      <c r="E42" s="42"/>
      <c r="F42" s="135"/>
      <c r="G42" s="135"/>
      <c r="H42" s="128"/>
      <c r="I42" s="129"/>
      <c r="J42" s="128"/>
      <c r="K42" s="129"/>
      <c r="L42" s="128"/>
      <c r="M42" s="129"/>
      <c r="N42" s="128"/>
      <c r="O42" s="129"/>
      <c r="P42" s="128"/>
      <c r="Q42" s="129"/>
      <c r="R42" s="128"/>
      <c r="S42" s="129"/>
      <c r="T42" s="128"/>
      <c r="U42" s="129"/>
      <c r="V42" s="128"/>
      <c r="W42" s="129"/>
      <c r="X42" s="128"/>
      <c r="Y42" s="129"/>
      <c r="Z42" s="128"/>
      <c r="AA42" s="129"/>
      <c r="AB42" s="128"/>
      <c r="AC42" s="129"/>
      <c r="AD42" s="128"/>
      <c r="AE42" s="129"/>
    </row>
    <row r="43" spans="1:31" s="100" customFormat="1" ht="17.25" customHeight="1" thickBot="1">
      <c r="A43" s="429"/>
      <c r="B43" s="361" t="s">
        <v>186</v>
      </c>
      <c r="C43" s="126"/>
      <c r="D43" s="46">
        <f>H43+J43+L43+N43+P43+R43+T43+V43+X43+Z43+AB43+AD43</f>
        <v>0</v>
      </c>
      <c r="E43" s="47">
        <f>I43+K43+M43+O43+Q43+S43+U43+W43+Y43+AA43+AC43+AE43</f>
        <v>0</v>
      </c>
      <c r="F43" s="138"/>
      <c r="G43" s="138"/>
      <c r="H43" s="132"/>
      <c r="I43" s="133"/>
      <c r="J43" s="132"/>
      <c r="K43" s="133"/>
      <c r="L43" s="132"/>
      <c r="M43" s="133"/>
      <c r="N43" s="132"/>
      <c r="O43" s="133"/>
      <c r="P43" s="132"/>
      <c r="Q43" s="133"/>
      <c r="R43" s="132"/>
      <c r="S43" s="133"/>
      <c r="T43" s="132"/>
      <c r="U43" s="133"/>
      <c r="V43" s="132"/>
      <c r="W43" s="133"/>
      <c r="X43" s="132"/>
      <c r="Y43" s="133"/>
      <c r="Z43" s="132"/>
      <c r="AA43" s="133"/>
      <c r="AB43" s="132"/>
      <c r="AC43" s="133"/>
      <c r="AD43" s="132"/>
      <c r="AE43" s="133"/>
    </row>
    <row r="44" spans="2:31" s="55" customFormat="1" ht="12">
      <c r="B44" s="90"/>
      <c r="C44" s="90"/>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row>
    <row r="45" spans="2:31" s="55" customFormat="1" ht="12">
      <c r="B45" s="90"/>
      <c r="C45" s="90"/>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row r="46" spans="2:31" s="55" customFormat="1" ht="12">
      <c r="B46" s="90"/>
      <c r="C46" s="90"/>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row>
    <row r="47" spans="2:31" s="55" customFormat="1" ht="12">
      <c r="B47" s="90"/>
      <c r="C47" s="90"/>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row>
    <row r="48" spans="2:31" s="55" customFormat="1" ht="12">
      <c r="B48" s="90"/>
      <c r="C48" s="90"/>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row>
    <row r="49" spans="2:31" s="55" customFormat="1" ht="12">
      <c r="B49" s="90"/>
      <c r="C49" s="90"/>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row>
    <row r="50" spans="2:31" s="55" customFormat="1" ht="12">
      <c r="B50" s="90"/>
      <c r="C50" s="90"/>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row>
    <row r="51" spans="2:31" s="55" customFormat="1" ht="12">
      <c r="B51" s="90"/>
      <c r="C51" s="90"/>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row>
    <row r="52" spans="2:31" s="55" customFormat="1" ht="12">
      <c r="B52" s="90"/>
      <c r="C52" s="90"/>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row>
    <row r="53" spans="2:31" s="55" customFormat="1" ht="12">
      <c r="B53" s="90"/>
      <c r="C53" s="90"/>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row>
    <row r="54" spans="2:31" s="55" customFormat="1" ht="12">
      <c r="B54" s="90"/>
      <c r="C54" s="90"/>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row>
  </sheetData>
  <sheetProtection/>
  <mergeCells count="17">
    <mergeCell ref="A36:A43"/>
    <mergeCell ref="R5:S5"/>
    <mergeCell ref="T5:U5"/>
    <mergeCell ref="V5:W5"/>
    <mergeCell ref="X5:Y5"/>
    <mergeCell ref="D5:E5"/>
    <mergeCell ref="H5:I5"/>
    <mergeCell ref="J5:K5"/>
    <mergeCell ref="L5:M5"/>
    <mergeCell ref="N5:O5"/>
    <mergeCell ref="AD5:AE5"/>
    <mergeCell ref="A7:A15"/>
    <mergeCell ref="A17:A25"/>
    <mergeCell ref="A27:A34"/>
    <mergeCell ref="Z5:AA5"/>
    <mergeCell ref="AB5:AC5"/>
    <mergeCell ref="P5:Q5"/>
  </mergeCells>
  <printOptions/>
  <pageMargins left="0.35433070866141736" right="0.2362204724409449" top="0.984251968503937" bottom="0.984251968503937" header="0.5118110236220472" footer="0.5118110236220472"/>
  <pageSetup fitToHeight="1" fitToWidth="1" horizontalDpi="300" verticalDpi="300" orientation="landscape" paperSize="9" scale="47" r:id="rId5"/>
  <headerFooter alignWithMargins="0">
    <oddFooter>&amp;L&amp;G&amp;Cce document ne peut engager la responsablilité de la CCI du Morbihan&amp;R page &amp;P/&amp;N</oddFooter>
  </headerFooter>
  <drawing r:id="rId3"/>
  <legacyDrawing r:id="rId2"/>
  <legacyDrawingHF r:id="rId4"/>
</worksheet>
</file>

<file path=xl/worksheets/sheet4.xml><?xml version="1.0" encoding="utf-8"?>
<worksheet xmlns="http://schemas.openxmlformats.org/spreadsheetml/2006/main" xmlns:r="http://schemas.openxmlformats.org/officeDocument/2006/relationships">
  <sheetPr>
    <pageSetUpPr fitToPage="1"/>
  </sheetPr>
  <dimension ref="A1:AE33"/>
  <sheetViews>
    <sheetView zoomScale="90" zoomScaleNormal="90" zoomScalePageLayoutView="0" workbookViewId="0" topLeftCell="A1">
      <pane xSplit="7" ySplit="7" topLeftCell="H8" activePane="bottomRight" state="frozen"/>
      <selection pane="topLeft" activeCell="A1" sqref="A1"/>
      <selection pane="topRight" activeCell="F1" sqref="F1"/>
      <selection pane="bottomLeft" activeCell="A14" sqref="A14"/>
      <selection pane="bottomRight" activeCell="K21" sqref="K21"/>
    </sheetView>
  </sheetViews>
  <sheetFormatPr defaultColWidth="10.28125" defaultRowHeight="12.75"/>
  <cols>
    <col min="1" max="1" width="11.00390625" style="39" customWidth="1"/>
    <col min="2" max="2" width="27.140625" style="39" customWidth="1"/>
    <col min="3" max="3" width="13.140625" style="88" customWidth="1"/>
    <col min="4" max="6" width="8.7109375" style="40" customWidth="1"/>
    <col min="7" max="7" width="11.140625" style="40" customWidth="1"/>
    <col min="8" max="31" width="7.28125" style="40" customWidth="1"/>
    <col min="32" max="240" width="11.421875" style="39" customWidth="1"/>
    <col min="241" max="241" width="38.00390625" style="39" customWidth="1"/>
    <col min="242" max="16384" width="10.28125" style="39" customWidth="1"/>
  </cols>
  <sheetData>
    <row r="1" spans="1:2" ht="32.25" customHeight="1">
      <c r="A1" s="192" t="s">
        <v>0</v>
      </c>
      <c r="B1" s="39" t="str">
        <f>'[1]en tete'!B5</f>
        <v>Fédération Française Bâtiment</v>
      </c>
    </row>
    <row r="2" ht="13.5" customHeight="1">
      <c r="A2" s="39" t="s">
        <v>139</v>
      </c>
    </row>
    <row r="3" ht="20.25" customHeight="1">
      <c r="E3" s="89" t="s">
        <v>126</v>
      </c>
    </row>
    <row r="4" spans="1:3" ht="17.25" customHeight="1">
      <c r="A4" s="91">
        <f ca="1">TODAY()</f>
        <v>44355</v>
      </c>
      <c r="B4" s="55"/>
      <c r="C4" s="90"/>
    </row>
    <row r="5" ht="12.75" thickBot="1">
      <c r="C5" s="92"/>
    </row>
    <row r="6" spans="4:31" ht="24.75" customHeight="1">
      <c r="D6" s="435" t="s">
        <v>127</v>
      </c>
      <c r="E6" s="436"/>
      <c r="F6" s="56" t="s">
        <v>128</v>
      </c>
      <c r="G6" s="311" t="s">
        <v>140</v>
      </c>
      <c r="H6" s="422" t="s">
        <v>3</v>
      </c>
      <c r="I6" s="423"/>
      <c r="J6" s="422" t="s">
        <v>4</v>
      </c>
      <c r="K6" s="423"/>
      <c r="L6" s="422" t="s">
        <v>5</v>
      </c>
      <c r="M6" s="423"/>
      <c r="N6" s="422" t="s">
        <v>6</v>
      </c>
      <c r="O6" s="423"/>
      <c r="P6" s="422" t="s">
        <v>7</v>
      </c>
      <c r="Q6" s="423"/>
      <c r="R6" s="422" t="s">
        <v>8</v>
      </c>
      <c r="S6" s="423"/>
      <c r="T6" s="422" t="s">
        <v>9</v>
      </c>
      <c r="U6" s="423"/>
      <c r="V6" s="422" t="s">
        <v>10</v>
      </c>
      <c r="W6" s="423"/>
      <c r="X6" s="422" t="s">
        <v>11</v>
      </c>
      <c r="Y6" s="423"/>
      <c r="Z6" s="422" t="s">
        <v>12</v>
      </c>
      <c r="AA6" s="423"/>
      <c r="AB6" s="422" t="s">
        <v>13</v>
      </c>
      <c r="AC6" s="423"/>
      <c r="AD6" s="422" t="s">
        <v>14</v>
      </c>
      <c r="AE6" s="423"/>
    </row>
    <row r="7" spans="3:31" ht="18" customHeight="1" thickBot="1">
      <c r="C7" s="88" t="s">
        <v>82</v>
      </c>
      <c r="D7" s="193" t="s">
        <v>39</v>
      </c>
      <c r="E7" s="194" t="s">
        <v>17</v>
      </c>
      <c r="F7" s="195" t="s">
        <v>17</v>
      </c>
      <c r="G7" s="317" t="s">
        <v>161</v>
      </c>
      <c r="H7" s="93" t="s">
        <v>39</v>
      </c>
      <c r="I7" s="94" t="s">
        <v>17</v>
      </c>
      <c r="J7" s="93" t="s">
        <v>39</v>
      </c>
      <c r="K7" s="94" t="s">
        <v>17</v>
      </c>
      <c r="L7" s="93" t="s">
        <v>39</v>
      </c>
      <c r="M7" s="94" t="s">
        <v>17</v>
      </c>
      <c r="N7" s="93" t="s">
        <v>39</v>
      </c>
      <c r="O7" s="94" t="s">
        <v>17</v>
      </c>
      <c r="P7" s="93" t="s">
        <v>39</v>
      </c>
      <c r="Q7" s="94" t="s">
        <v>17</v>
      </c>
      <c r="R7" s="93" t="s">
        <v>39</v>
      </c>
      <c r="S7" s="94" t="s">
        <v>17</v>
      </c>
      <c r="T7" s="93" t="s">
        <v>39</v>
      </c>
      <c r="U7" s="94" t="s">
        <v>17</v>
      </c>
      <c r="V7" s="93" t="s">
        <v>39</v>
      </c>
      <c r="W7" s="94" t="s">
        <v>17</v>
      </c>
      <c r="X7" s="93" t="s">
        <v>39</v>
      </c>
      <c r="Y7" s="94" t="s">
        <v>17</v>
      </c>
      <c r="Z7" s="93" t="s">
        <v>39</v>
      </c>
      <c r="AA7" s="94" t="s">
        <v>17</v>
      </c>
      <c r="AB7" s="93" t="s">
        <v>39</v>
      </c>
      <c r="AC7" s="95" t="s">
        <v>17</v>
      </c>
      <c r="AD7" s="93" t="s">
        <v>39</v>
      </c>
      <c r="AE7" s="94" t="s">
        <v>17</v>
      </c>
    </row>
    <row r="8" spans="1:31" s="116" customFormat="1" ht="18" customHeight="1" thickBot="1">
      <c r="A8" s="396"/>
      <c r="B8" s="113"/>
      <c r="C8" s="114"/>
      <c r="D8" s="141"/>
      <c r="E8" s="141"/>
      <c r="F8" s="141"/>
      <c r="G8" s="141"/>
      <c r="H8" s="115"/>
      <c r="I8" s="115"/>
      <c r="J8" s="115"/>
      <c r="K8" s="115"/>
      <c r="L8" s="115"/>
      <c r="M8" s="115"/>
      <c r="N8" s="115"/>
      <c r="O8" s="115"/>
      <c r="P8" s="115"/>
      <c r="Q8" s="115"/>
      <c r="R8" s="115"/>
      <c r="S8" s="115"/>
      <c r="T8" s="115"/>
      <c r="U8" s="115"/>
      <c r="V8" s="115"/>
      <c r="W8" s="115"/>
      <c r="X8" s="115"/>
      <c r="Y8" s="115"/>
      <c r="Z8" s="115"/>
      <c r="AA8" s="115"/>
      <c r="AB8" s="115"/>
      <c r="AC8" s="115"/>
      <c r="AD8" s="115"/>
      <c r="AE8" s="115"/>
    </row>
    <row r="9" spans="1:31" s="397" customFormat="1" ht="18" customHeight="1">
      <c r="A9" s="437" t="s">
        <v>154</v>
      </c>
      <c r="B9" s="398" t="s">
        <v>158</v>
      </c>
      <c r="C9" s="399" t="s">
        <v>144</v>
      </c>
      <c r="D9" s="400"/>
      <c r="E9" s="401"/>
      <c r="F9" s="402"/>
      <c r="G9" s="402"/>
      <c r="H9" s="403"/>
      <c r="I9" s="404"/>
      <c r="J9" s="403"/>
      <c r="K9" s="404"/>
      <c r="L9" s="403"/>
      <c r="M9" s="404"/>
      <c r="N9" s="403"/>
      <c r="O9" s="404"/>
      <c r="P9" s="403"/>
      <c r="Q9" s="404"/>
      <c r="R9" s="403"/>
      <c r="S9" s="404"/>
      <c r="T9" s="405"/>
      <c r="U9" s="404"/>
      <c r="V9" s="405"/>
      <c r="W9" s="404"/>
      <c r="X9" s="405"/>
      <c r="Y9" s="404"/>
      <c r="Z9" s="405"/>
      <c r="AA9" s="404"/>
      <c r="AB9" s="405"/>
      <c r="AC9" s="404"/>
      <c r="AD9" s="405"/>
      <c r="AE9" s="404"/>
    </row>
    <row r="10" spans="1:31" s="397" customFormat="1" ht="18" customHeight="1">
      <c r="A10" s="438"/>
      <c r="B10" s="406" t="s">
        <v>159</v>
      </c>
      <c r="C10" s="407" t="s">
        <v>164</v>
      </c>
      <c r="D10" s="408" t="e">
        <f>D9/#REF!</f>
        <v>#REF!</v>
      </c>
      <c r="E10" s="409" t="e">
        <f>E9/#REF!</f>
        <v>#REF!</v>
      </c>
      <c r="F10" s="410" t="e">
        <f>F9/#REF!</f>
        <v>#REF!</v>
      </c>
      <c r="G10" s="410">
        <v>0.515</v>
      </c>
      <c r="H10" s="411" t="e">
        <f>H9/#REF!</f>
        <v>#REF!</v>
      </c>
      <c r="I10" s="412" t="e">
        <f>I9/#REF!</f>
        <v>#REF!</v>
      </c>
      <c r="J10" s="411" t="e">
        <f>J9/#REF!</f>
        <v>#REF!</v>
      </c>
      <c r="K10" s="412" t="e">
        <f>K9/#REF!</f>
        <v>#REF!</v>
      </c>
      <c r="L10" s="411" t="e">
        <f>L9/#REF!</f>
        <v>#REF!</v>
      </c>
      <c r="M10" s="412" t="e">
        <f>M9/#REF!</f>
        <v>#REF!</v>
      </c>
      <c r="N10" s="411" t="e">
        <f>N9/#REF!</f>
        <v>#REF!</v>
      </c>
      <c r="O10" s="412" t="e">
        <f>O9/#REF!</f>
        <v>#REF!</v>
      </c>
      <c r="P10" s="411" t="e">
        <f>P9/#REF!</f>
        <v>#REF!</v>
      </c>
      <c r="Q10" s="412" t="e">
        <f>Q9/#REF!</f>
        <v>#REF!</v>
      </c>
      <c r="R10" s="411" t="e">
        <f>R9/#REF!</f>
        <v>#REF!</v>
      </c>
      <c r="S10" s="412" t="e">
        <f>S9/#REF!</f>
        <v>#REF!</v>
      </c>
      <c r="T10" s="411" t="e">
        <f>T9/#REF!</f>
        <v>#REF!</v>
      </c>
      <c r="U10" s="412" t="e">
        <f>U9/#REF!</f>
        <v>#REF!</v>
      </c>
      <c r="V10" s="411" t="e">
        <f>V9/#REF!</f>
        <v>#REF!</v>
      </c>
      <c r="W10" s="412" t="e">
        <f>W9/#REF!</f>
        <v>#REF!</v>
      </c>
      <c r="X10" s="411" t="e">
        <f>X9/#REF!</f>
        <v>#REF!</v>
      </c>
      <c r="Y10" s="412" t="e">
        <f>Y9/#REF!</f>
        <v>#REF!</v>
      </c>
      <c r="Z10" s="411" t="e">
        <f>Z9/#REF!</f>
        <v>#REF!</v>
      </c>
      <c r="AA10" s="412" t="e">
        <f>AA9/#REF!</f>
        <v>#REF!</v>
      </c>
      <c r="AB10" s="411" t="e">
        <f>AB9/#REF!</f>
        <v>#REF!</v>
      </c>
      <c r="AC10" s="412" t="e">
        <f>AC9/#REF!</f>
        <v>#REF!</v>
      </c>
      <c r="AD10" s="411" t="e">
        <f>AD9/#REF!</f>
        <v>#REF!</v>
      </c>
      <c r="AE10" s="412" t="e">
        <f>AE9/#REF!</f>
        <v>#REF!</v>
      </c>
    </row>
    <row r="11" spans="1:31" s="100" customFormat="1" ht="18" customHeight="1">
      <c r="A11" s="438"/>
      <c r="B11" s="321" t="s">
        <v>156</v>
      </c>
      <c r="C11" s="98" t="s">
        <v>145</v>
      </c>
      <c r="D11" s="41"/>
      <c r="E11" s="42"/>
      <c r="F11" s="135"/>
      <c r="G11" s="322">
        <v>0.106</v>
      </c>
      <c r="H11" s="128"/>
      <c r="I11" s="99"/>
      <c r="J11" s="128"/>
      <c r="K11" s="99"/>
      <c r="L11" s="128"/>
      <c r="M11" s="99"/>
      <c r="N11" s="128"/>
      <c r="O11" s="99"/>
      <c r="P11" s="128"/>
      <c r="Q11" s="99"/>
      <c r="R11" s="128"/>
      <c r="S11" s="99"/>
      <c r="T11" s="314"/>
      <c r="U11" s="99"/>
      <c r="V11" s="314"/>
      <c r="W11" s="99"/>
      <c r="X11" s="314"/>
      <c r="Y11" s="99"/>
      <c r="Z11" s="314"/>
      <c r="AA11" s="99"/>
      <c r="AB11" s="314"/>
      <c r="AC11" s="99"/>
      <c r="AD11" s="314"/>
      <c r="AE11" s="99"/>
    </row>
    <row r="12" spans="1:31" s="100" customFormat="1" ht="18" customHeight="1">
      <c r="A12" s="438"/>
      <c r="B12" s="321" t="s">
        <v>155</v>
      </c>
      <c r="C12" s="98" t="s">
        <v>145</v>
      </c>
      <c r="D12" s="41"/>
      <c r="E12" s="42"/>
      <c r="F12" s="135"/>
      <c r="G12" s="196"/>
      <c r="H12" s="128"/>
      <c r="I12" s="99"/>
      <c r="J12" s="128"/>
      <c r="K12" s="99"/>
      <c r="L12" s="128"/>
      <c r="M12" s="99"/>
      <c r="N12" s="128"/>
      <c r="O12" s="99"/>
      <c r="P12" s="128"/>
      <c r="Q12" s="99"/>
      <c r="R12" s="128"/>
      <c r="S12" s="99"/>
      <c r="T12" s="314"/>
      <c r="U12" s="99"/>
      <c r="V12" s="314"/>
      <c r="W12" s="99"/>
      <c r="X12" s="314"/>
      <c r="Y12" s="99"/>
      <c r="Z12" s="314"/>
      <c r="AA12" s="99"/>
      <c r="AB12" s="314"/>
      <c r="AC12" s="99"/>
      <c r="AD12" s="314"/>
      <c r="AE12" s="99"/>
    </row>
    <row r="13" spans="1:31" s="101" customFormat="1" ht="18" customHeight="1">
      <c r="A13" s="438"/>
      <c r="B13" s="321" t="s">
        <v>157</v>
      </c>
      <c r="C13" s="98" t="s">
        <v>145</v>
      </c>
      <c r="D13" s="41" t="e">
        <f>'[1]plan tresorerie'!#REF!+'[1]plan tresorerie'!#REF!-(SUM('[1]plan tresorerie'!#REF!))-'[1]plan tresorerie'!#REF!-'[1]plan tresorerie'!#REF!+'[1]plan tresorerie'!#REF!</f>
        <v>#REF!</v>
      </c>
      <c r="E13" s="42" t="e">
        <f>'[1]plan tresorerie'!#REF!+'[1]plan tresorerie'!#REF!-(SUM('[1]plan tresorerie'!#REF!))-'[1]plan tresorerie'!#REF!-'[1]plan tresorerie'!#REF!+'[1]plan tresorerie'!#REF!</f>
        <v>#REF!</v>
      </c>
      <c r="F13" s="135"/>
      <c r="G13" s="135"/>
      <c r="H13" s="118" t="e">
        <f>'[1]plan tresorerie'!B12+'[1]plan tresorerie'!B13-(SUM('[1]plan tresorerie'!B22:B35))-'[1]plan tresorerie'!#REF!-'[1]plan tresorerie'!#REF!+'[1]plan tresorerie'!#REF!</f>
        <v>#REF!</v>
      </c>
      <c r="I13" s="99" t="e">
        <f>'[1]plan tresorerie'!#REF!+'[1]plan tresorerie'!#REF!-(SUM('[1]plan tresorerie'!#REF!))-'[1]plan tresorerie'!#REF!-'[1]plan tresorerie'!#REF!+'[1]plan tresorerie'!#REF!</f>
        <v>#REF!</v>
      </c>
      <c r="J13" s="118" t="e">
        <f>'[1]plan tresorerie'!C12+'[1]plan tresorerie'!C13-(SUM('[1]plan tresorerie'!C22:C35))-'[1]plan tresorerie'!#REF!-'[1]plan tresorerie'!#REF!+'[1]plan tresorerie'!#REF!</f>
        <v>#REF!</v>
      </c>
      <c r="K13" s="99" t="e">
        <f>'[1]plan tresorerie'!#REF!+'[1]plan tresorerie'!#REF!-(SUM('[1]plan tresorerie'!#REF!))-'[1]plan tresorerie'!#REF!-'[1]plan tresorerie'!#REF!+'[1]plan tresorerie'!#REF!</f>
        <v>#REF!</v>
      </c>
      <c r="L13" s="118" t="e">
        <f>'[1]plan tresorerie'!D12+'[1]plan tresorerie'!D13-(SUM('[1]plan tresorerie'!D22:D35))-'[1]plan tresorerie'!#REF!-'[1]plan tresorerie'!#REF!+'[1]plan tresorerie'!#REF!</f>
        <v>#REF!</v>
      </c>
      <c r="M13" s="99" t="e">
        <f>'[1]plan tresorerie'!#REF!+'[1]plan tresorerie'!#REF!-(SUM('[1]plan tresorerie'!#REF!))-'[1]plan tresorerie'!#REF!-'[1]plan tresorerie'!#REF!+'[1]plan tresorerie'!#REF!</f>
        <v>#REF!</v>
      </c>
      <c r="N13" s="118" t="e">
        <f>'[1]plan tresorerie'!E12+'[1]plan tresorerie'!E13-(SUM('[1]plan tresorerie'!E22:E35))-'[1]plan tresorerie'!#REF!-'[1]plan tresorerie'!#REF!+'[1]plan tresorerie'!#REF!</f>
        <v>#REF!</v>
      </c>
      <c r="O13" s="99" t="e">
        <f>'[1]plan tresorerie'!#REF!+'[1]plan tresorerie'!#REF!-(SUM('[1]plan tresorerie'!#REF!))-'[1]plan tresorerie'!#REF!-'[1]plan tresorerie'!#REF!+'[1]plan tresorerie'!#REF!</f>
        <v>#REF!</v>
      </c>
      <c r="P13" s="118" t="e">
        <f>'[1]plan tresorerie'!F12+'[1]plan tresorerie'!F13-(SUM('[1]plan tresorerie'!F22:F35))-'[1]plan tresorerie'!#REF!-'[1]plan tresorerie'!#REF!+'[1]plan tresorerie'!#REF!</f>
        <v>#REF!</v>
      </c>
      <c r="Q13" s="99" t="e">
        <f>'[1]plan tresorerie'!#REF!+'[1]plan tresorerie'!#REF!-(SUM('[1]plan tresorerie'!#REF!))-'[1]plan tresorerie'!#REF!-'[1]plan tresorerie'!#REF!+'[1]plan tresorerie'!#REF!</f>
        <v>#REF!</v>
      </c>
      <c r="R13" s="118" t="e">
        <f>'[1]plan tresorerie'!G12+'[1]plan tresorerie'!G13-(SUM('[1]plan tresorerie'!G22:G35))-'[1]plan tresorerie'!#REF!-'[1]plan tresorerie'!#REF!+'[1]plan tresorerie'!#REF!</f>
        <v>#REF!</v>
      </c>
      <c r="S13" s="99" t="e">
        <f>'[1]plan tresorerie'!#REF!+'[1]plan tresorerie'!#REF!-(SUM('[1]plan tresorerie'!#REF!))-'[1]plan tresorerie'!#REF!-'[1]plan tresorerie'!#REF!+'[1]plan tresorerie'!#REF!</f>
        <v>#REF!</v>
      </c>
      <c r="T13" s="118" t="e">
        <f>'[1]plan tresorerie'!H12+'[1]plan tresorerie'!H13-(SUM('[1]plan tresorerie'!H22:H35))-'[1]plan tresorerie'!#REF!-'[1]plan tresorerie'!#REF!+'[1]plan tresorerie'!#REF!</f>
        <v>#REF!</v>
      </c>
      <c r="U13" s="99" t="e">
        <f>'[1]plan tresorerie'!#REF!+'[1]plan tresorerie'!#REF!-(SUM('[1]plan tresorerie'!#REF!))-'[1]plan tresorerie'!#REF!-'[1]plan tresorerie'!#REF!+'[1]plan tresorerie'!#REF!</f>
        <v>#REF!</v>
      </c>
      <c r="V13" s="118" t="e">
        <f>'[1]plan tresorerie'!I12+'[1]plan tresorerie'!I13-(SUM('[1]plan tresorerie'!I22:I35))-'[1]plan tresorerie'!#REF!-'[1]plan tresorerie'!#REF!+'[1]plan tresorerie'!#REF!</f>
        <v>#REF!</v>
      </c>
      <c r="W13" s="99" t="e">
        <f>'[1]plan tresorerie'!#REF!+'[1]plan tresorerie'!#REF!-(SUM('[1]plan tresorerie'!#REF!))-'[1]plan tresorerie'!#REF!-'[1]plan tresorerie'!#REF!+'[1]plan tresorerie'!#REF!</f>
        <v>#REF!</v>
      </c>
      <c r="X13" s="118" t="e">
        <f>'[1]plan tresorerie'!J12+'[1]plan tresorerie'!J13-(SUM('[1]plan tresorerie'!J22:J35))-'[1]plan tresorerie'!#REF!-'[1]plan tresorerie'!#REF!+'[1]plan tresorerie'!#REF!</f>
        <v>#REF!</v>
      </c>
      <c r="Y13" s="99" t="e">
        <f>'[1]plan tresorerie'!#REF!+'[1]plan tresorerie'!#REF!-(SUM('[1]plan tresorerie'!#REF!))-'[1]plan tresorerie'!#REF!-'[1]plan tresorerie'!#REF!+'[1]plan tresorerie'!#REF!</f>
        <v>#REF!</v>
      </c>
      <c r="Z13" s="118" t="e">
        <f>'[1]plan tresorerie'!K12+'[1]plan tresorerie'!K13-(SUM('[1]plan tresorerie'!K22:K35))-'[1]plan tresorerie'!#REF!-'[1]plan tresorerie'!#REF!+'[1]plan tresorerie'!#REF!</f>
        <v>#REF!</v>
      </c>
      <c r="AA13" s="99" t="e">
        <f>'[1]plan tresorerie'!#REF!+'[1]plan tresorerie'!#REF!-(SUM('[1]plan tresorerie'!#REF!))-'[1]plan tresorerie'!#REF!-'[1]plan tresorerie'!#REF!+'[1]plan tresorerie'!#REF!</f>
        <v>#REF!</v>
      </c>
      <c r="AB13" s="118" t="e">
        <f>'[1]plan tresorerie'!L12+'[1]plan tresorerie'!L13-(SUM('[1]plan tresorerie'!L22:L35))-'[1]plan tresorerie'!#REF!-'[1]plan tresorerie'!#REF!+'[1]plan tresorerie'!#REF!</f>
        <v>#REF!</v>
      </c>
      <c r="AC13" s="99" t="e">
        <f>'[1]plan tresorerie'!#REF!+'[1]plan tresorerie'!#REF!-(SUM('[1]plan tresorerie'!#REF!))-'[1]plan tresorerie'!#REF!-'[1]plan tresorerie'!#REF!+'[1]plan tresorerie'!#REF!</f>
        <v>#REF!</v>
      </c>
      <c r="AD13" s="118" t="e">
        <f>'[1]plan tresorerie'!M12+'[1]plan tresorerie'!M13-(SUM('[1]plan tresorerie'!M22:M35))-'[1]plan tresorerie'!#REF!-'[1]plan tresorerie'!#REF!+'[1]plan tresorerie'!#REF!</f>
        <v>#REF!</v>
      </c>
      <c r="AE13" s="99" t="e">
        <f>'[1]plan tresorerie'!#REF!+'[1]plan tresorerie'!#REF!-(SUM('[1]plan tresorerie'!#REF!))-'[1]plan tresorerie'!#REF!-'[1]plan tresorerie'!#REF!+'[1]plan tresorerie'!#REF!</f>
        <v>#REF!</v>
      </c>
    </row>
    <row r="14" spans="1:31" s="101" customFormat="1" ht="18" customHeight="1" thickBot="1">
      <c r="A14" s="439"/>
      <c r="B14" s="119" t="s">
        <v>85</v>
      </c>
      <c r="C14" s="111" t="s">
        <v>87</v>
      </c>
      <c r="D14" s="413" t="e">
        <f>D13/#REF!</f>
        <v>#REF!</v>
      </c>
      <c r="E14" s="414" t="e">
        <f>E13/#REF!</f>
        <v>#REF!</v>
      </c>
      <c r="F14" s="415" t="e">
        <f>F13/#REF!</f>
        <v>#REF!</v>
      </c>
      <c r="G14" s="415" t="e">
        <f>G13/#REF!</f>
        <v>#REF!</v>
      </c>
      <c r="H14" s="416" t="e">
        <f>H13/#REF!</f>
        <v>#REF!</v>
      </c>
      <c r="I14" s="417" t="e">
        <f>I13/#REF!</f>
        <v>#REF!</v>
      </c>
      <c r="J14" s="416" t="e">
        <f>J13/#REF!</f>
        <v>#REF!</v>
      </c>
      <c r="K14" s="417" t="e">
        <f>K13/#REF!</f>
        <v>#REF!</v>
      </c>
      <c r="L14" s="416" t="e">
        <f>L13/#REF!</f>
        <v>#REF!</v>
      </c>
      <c r="M14" s="417" t="e">
        <f>M13/#REF!</f>
        <v>#REF!</v>
      </c>
      <c r="N14" s="416" t="e">
        <f>N13/#REF!</f>
        <v>#REF!</v>
      </c>
      <c r="O14" s="417" t="e">
        <f>O13/#REF!</f>
        <v>#REF!</v>
      </c>
      <c r="P14" s="416" t="e">
        <f>P13/#REF!</f>
        <v>#REF!</v>
      </c>
      <c r="Q14" s="417" t="e">
        <f>Q13/#REF!</f>
        <v>#REF!</v>
      </c>
      <c r="R14" s="416" t="e">
        <f>R13/#REF!</f>
        <v>#REF!</v>
      </c>
      <c r="S14" s="417" t="e">
        <f>S13/#REF!</f>
        <v>#REF!</v>
      </c>
      <c r="T14" s="416" t="e">
        <f>T13/#REF!</f>
        <v>#REF!</v>
      </c>
      <c r="U14" s="417" t="e">
        <f>U13/#REF!</f>
        <v>#REF!</v>
      </c>
      <c r="V14" s="416" t="e">
        <f>V13/#REF!</f>
        <v>#REF!</v>
      </c>
      <c r="W14" s="417" t="e">
        <f>W13/#REF!</f>
        <v>#REF!</v>
      </c>
      <c r="X14" s="416" t="e">
        <f>X13/#REF!</f>
        <v>#REF!</v>
      </c>
      <c r="Y14" s="417" t="e">
        <f>Y13/#REF!</f>
        <v>#REF!</v>
      </c>
      <c r="Z14" s="416" t="e">
        <f>Z13/#REF!</f>
        <v>#REF!</v>
      </c>
      <c r="AA14" s="417" t="e">
        <f>AA13/#REF!</f>
        <v>#REF!</v>
      </c>
      <c r="AB14" s="416" t="e">
        <f>AB13/#REF!</f>
        <v>#REF!</v>
      </c>
      <c r="AC14" s="417" t="e">
        <f>AC13/#REF!</f>
        <v>#REF!</v>
      </c>
      <c r="AD14" s="416" t="e">
        <f>AD13/#REF!</f>
        <v>#REF!</v>
      </c>
      <c r="AE14" s="417" t="e">
        <f>AE13/#REF!</f>
        <v>#REF!</v>
      </c>
    </row>
    <row r="15" spans="3:31" s="113" customFormat="1" ht="18" customHeight="1" thickBot="1">
      <c r="C15" s="114"/>
      <c r="D15" s="139"/>
      <c r="E15" s="139"/>
      <c r="F15" s="139"/>
      <c r="G15" s="139"/>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row>
    <row r="16" spans="1:31" s="100" customFormat="1" ht="25.5" customHeight="1">
      <c r="A16" s="437" t="s">
        <v>116</v>
      </c>
      <c r="B16" s="122" t="s">
        <v>105</v>
      </c>
      <c r="C16" s="123" t="s">
        <v>84</v>
      </c>
      <c r="D16" s="53">
        <f>H16+J16+L16+N16+P16+R16+T16+V16+X16+Z16+AB16+AD16</f>
        <v>0</v>
      </c>
      <c r="E16" s="54">
        <f>I16+K16+M16+O16+Q16+S16+U16+W16+Y16+AA16+AC16+AE16</f>
        <v>0</v>
      </c>
      <c r="F16" s="137"/>
      <c r="G16" s="137"/>
      <c r="H16" s="130"/>
      <c r="I16" s="131"/>
      <c r="J16" s="130"/>
      <c r="K16" s="131"/>
      <c r="L16" s="130"/>
      <c r="M16" s="131"/>
      <c r="N16" s="130"/>
      <c r="O16" s="131"/>
      <c r="P16" s="130"/>
      <c r="Q16" s="131"/>
      <c r="R16" s="130"/>
      <c r="S16" s="131"/>
      <c r="T16" s="130"/>
      <c r="U16" s="131"/>
      <c r="V16" s="130"/>
      <c r="W16" s="131"/>
      <c r="X16" s="130"/>
      <c r="Y16" s="131"/>
      <c r="Z16" s="130"/>
      <c r="AA16" s="131"/>
      <c r="AB16" s="130"/>
      <c r="AC16" s="131"/>
      <c r="AD16" s="130"/>
      <c r="AE16" s="131"/>
    </row>
    <row r="17" spans="1:31" s="100" customFormat="1" ht="25.5" customHeight="1">
      <c r="A17" s="438"/>
      <c r="B17" s="124" t="s">
        <v>123</v>
      </c>
      <c r="C17" s="98" t="s">
        <v>118</v>
      </c>
      <c r="D17" s="41">
        <f aca="true" t="shared" si="0" ref="D17:E19">H17+J17+L17+N17+P17+R17+T17+V17+X17+Z17+AB17+AD17</f>
        <v>0</v>
      </c>
      <c r="E17" s="42">
        <f t="shared" si="0"/>
        <v>0</v>
      </c>
      <c r="F17" s="135"/>
      <c r="G17" s="135" t="s">
        <v>147</v>
      </c>
      <c r="H17" s="128"/>
      <c r="I17" s="129"/>
      <c r="J17" s="128"/>
      <c r="K17" s="129"/>
      <c r="L17" s="128"/>
      <c r="M17" s="129"/>
      <c r="N17" s="128"/>
      <c r="O17" s="129"/>
      <c r="P17" s="128"/>
      <c r="Q17" s="129"/>
      <c r="R17" s="128"/>
      <c r="S17" s="129"/>
      <c r="T17" s="128"/>
      <c r="U17" s="129"/>
      <c r="V17" s="128"/>
      <c r="W17" s="129"/>
      <c r="X17" s="128"/>
      <c r="Y17" s="129"/>
      <c r="Z17" s="128"/>
      <c r="AA17" s="129"/>
      <c r="AB17" s="128"/>
      <c r="AC17" s="129"/>
      <c r="AD17" s="128"/>
      <c r="AE17" s="129"/>
    </row>
    <row r="18" spans="1:31" s="100" customFormat="1" ht="25.5" customHeight="1">
      <c r="A18" s="438"/>
      <c r="B18" s="124" t="s">
        <v>124</v>
      </c>
      <c r="C18" s="98" t="s">
        <v>117</v>
      </c>
      <c r="D18" s="41">
        <f t="shared" si="0"/>
        <v>0</v>
      </c>
      <c r="E18" s="42">
        <f t="shared" si="0"/>
        <v>0</v>
      </c>
      <c r="F18" s="135"/>
      <c r="G18" s="135" t="s">
        <v>148</v>
      </c>
      <c r="H18" s="128"/>
      <c r="I18" s="129"/>
      <c r="J18" s="128"/>
      <c r="K18" s="129"/>
      <c r="L18" s="128"/>
      <c r="M18" s="129"/>
      <c r="N18" s="128"/>
      <c r="O18" s="129"/>
      <c r="P18" s="128"/>
      <c r="Q18" s="129"/>
      <c r="R18" s="128"/>
      <c r="S18" s="129"/>
      <c r="T18" s="128"/>
      <c r="U18" s="129"/>
      <c r="V18" s="128"/>
      <c r="W18" s="129"/>
      <c r="X18" s="128"/>
      <c r="Y18" s="129"/>
      <c r="Z18" s="128"/>
      <c r="AA18" s="129"/>
      <c r="AB18" s="128"/>
      <c r="AC18" s="129"/>
      <c r="AD18" s="128"/>
      <c r="AE18" s="129"/>
    </row>
    <row r="19" spans="1:31" s="100" customFormat="1" ht="25.5" customHeight="1" thickBot="1">
      <c r="A19" s="439"/>
      <c r="B19" s="125" t="s">
        <v>106</v>
      </c>
      <c r="C19" s="126" t="s">
        <v>83</v>
      </c>
      <c r="D19" s="46">
        <f t="shared" si="0"/>
        <v>0</v>
      </c>
      <c r="E19" s="47">
        <f>I19+K19+M19+O19+Q19+S19+U19+W19+Y19+AA19+AC19+AE19</f>
        <v>0</v>
      </c>
      <c r="F19" s="138"/>
      <c r="G19" s="138" t="s">
        <v>149</v>
      </c>
      <c r="H19" s="132"/>
      <c r="I19" s="133"/>
      <c r="J19" s="132"/>
      <c r="K19" s="133"/>
      <c r="L19" s="132"/>
      <c r="M19" s="133"/>
      <c r="N19" s="132"/>
      <c r="O19" s="133"/>
      <c r="P19" s="132"/>
      <c r="Q19" s="133"/>
      <c r="R19" s="132"/>
      <c r="S19" s="133"/>
      <c r="T19" s="132"/>
      <c r="U19" s="133"/>
      <c r="V19" s="132"/>
      <c r="W19" s="133"/>
      <c r="X19" s="132"/>
      <c r="Y19" s="133"/>
      <c r="Z19" s="132"/>
      <c r="AA19" s="133"/>
      <c r="AB19" s="132"/>
      <c r="AC19" s="133"/>
      <c r="AD19" s="132"/>
      <c r="AE19" s="133"/>
    </row>
    <row r="20" spans="3:31" s="55" customFormat="1" ht="12">
      <c r="C20" s="90"/>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row>
    <row r="21" spans="3:31" s="55" customFormat="1" ht="12">
      <c r="C21" s="90"/>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row>
    <row r="22" spans="3:31" s="55" customFormat="1" ht="12">
      <c r="C22" s="90"/>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row>
    <row r="23" spans="3:31" s="55" customFormat="1" ht="12">
      <c r="C23" s="90"/>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row>
    <row r="24" spans="3:31" s="55" customFormat="1" ht="12">
      <c r="C24" s="90"/>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row>
    <row r="25" spans="3:31" s="55" customFormat="1" ht="12">
      <c r="C25" s="90"/>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row>
    <row r="26" spans="3:31" s="55" customFormat="1" ht="12">
      <c r="C26" s="90"/>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row>
    <row r="27" spans="3:31" s="55" customFormat="1" ht="12">
      <c r="C27" s="90"/>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row>
    <row r="28" spans="3:31" s="55" customFormat="1" ht="12">
      <c r="C28" s="90"/>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row>
    <row r="29" spans="3:31" s="55" customFormat="1" ht="12">
      <c r="C29" s="90"/>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row>
    <row r="30" spans="3:31" s="55" customFormat="1" ht="12">
      <c r="C30" s="90"/>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row>
    <row r="31" ht="12">
      <c r="B31" s="39" t="s">
        <v>141</v>
      </c>
    </row>
    <row r="33" ht="12">
      <c r="B33" s="39" t="s">
        <v>166</v>
      </c>
    </row>
  </sheetData>
  <sheetProtection/>
  <mergeCells count="15">
    <mergeCell ref="H6:I6"/>
    <mergeCell ref="J6:K6"/>
    <mergeCell ref="L6:M6"/>
    <mergeCell ref="N6:O6"/>
    <mergeCell ref="P6:Q6"/>
    <mergeCell ref="AD6:AE6"/>
    <mergeCell ref="A9:A14"/>
    <mergeCell ref="A16:A19"/>
    <mergeCell ref="R6:S6"/>
    <mergeCell ref="T6:U6"/>
    <mergeCell ref="V6:W6"/>
    <mergeCell ref="X6:Y6"/>
    <mergeCell ref="Z6:AA6"/>
    <mergeCell ref="AB6:AC6"/>
    <mergeCell ref="D6:E6"/>
  </mergeCells>
  <printOptions/>
  <pageMargins left="0.35433070866141736" right="0.2362204724409449" top="0.984251968503937" bottom="0.984251968503937" header="0.5118110236220472" footer="0.5118110236220472"/>
  <pageSetup fitToHeight="1" fitToWidth="1" horizontalDpi="300" verticalDpi="300" orientation="landscape" paperSize="9" scale="55" r:id="rId4"/>
  <headerFooter alignWithMargins="0">
    <oddFooter>&amp;L&amp;G&amp;Cce document ne peut engager la responsablilité de la CCI du Morbihan&amp;R page &amp;P/&amp;N</oddFooter>
  </headerFooter>
  <legacyDrawing r:id="rId2"/>
  <legacyDrawingHF r:id="rId3"/>
</worksheet>
</file>

<file path=xl/worksheets/sheet5.xml><?xml version="1.0" encoding="utf-8"?>
<worksheet xmlns="http://schemas.openxmlformats.org/spreadsheetml/2006/main" xmlns:r="http://schemas.openxmlformats.org/officeDocument/2006/relationships">
  <sheetPr>
    <pageSetUpPr fitToPage="1"/>
  </sheetPr>
  <dimension ref="A1:AD25"/>
  <sheetViews>
    <sheetView tabSelected="1" zoomScale="90" zoomScaleNormal="90" zoomScalePageLayoutView="0" workbookViewId="0" topLeftCell="A1">
      <pane xSplit="6" ySplit="7" topLeftCell="G8" activePane="bottomRight" state="frozen"/>
      <selection pane="topLeft" activeCell="A1" sqref="A1"/>
      <selection pane="topRight" activeCell="G1" sqref="G1"/>
      <selection pane="bottomLeft" activeCell="A5" sqref="A5"/>
      <selection pane="bottomRight" activeCell="AD17" sqref="AD17"/>
    </sheetView>
  </sheetViews>
  <sheetFormatPr defaultColWidth="11.421875" defaultRowHeight="12.75"/>
  <cols>
    <col min="1" max="1" width="13.00390625" style="6" customWidth="1"/>
    <col min="2" max="2" width="26.8515625" style="6" customWidth="1"/>
    <col min="3" max="3" width="12.421875" style="6" customWidth="1"/>
    <col min="4" max="30" width="7.28125" style="40" customWidth="1"/>
    <col min="31" max="16384" width="11.421875" style="6" customWidth="1"/>
  </cols>
  <sheetData>
    <row r="1" spans="1:2" ht="25.5" customHeight="1">
      <c r="A1" s="191" t="s">
        <v>137</v>
      </c>
      <c r="B1" s="6" t="str">
        <f>'en tete'!B5</f>
        <v>danone</v>
      </c>
    </row>
    <row r="2" ht="12">
      <c r="A2" s="156">
        <f ca="1">TODAY()</f>
        <v>44355</v>
      </c>
    </row>
    <row r="3" spans="1:3" ht="18">
      <c r="A3" s="155"/>
      <c r="B3" s="155"/>
      <c r="C3" s="154" t="s">
        <v>136</v>
      </c>
    </row>
    <row r="4" ht="12">
      <c r="B4" s="157"/>
    </row>
    <row r="5" ht="17.25" customHeight="1" thickBot="1"/>
    <row r="6" spans="4:30" ht="17.25" customHeight="1" thickBot="1">
      <c r="D6" s="440" t="s">
        <v>127</v>
      </c>
      <c r="E6" s="441"/>
      <c r="F6" s="142" t="s">
        <v>128</v>
      </c>
      <c r="G6" s="422" t="s">
        <v>3</v>
      </c>
      <c r="H6" s="423"/>
      <c r="I6" s="422" t="s">
        <v>4</v>
      </c>
      <c r="J6" s="423"/>
      <c r="K6" s="422" t="s">
        <v>5</v>
      </c>
      <c r="L6" s="423"/>
      <c r="M6" s="422" t="s">
        <v>6</v>
      </c>
      <c r="N6" s="423"/>
      <c r="O6" s="422" t="s">
        <v>7</v>
      </c>
      <c r="P6" s="423"/>
      <c r="Q6" s="422" t="s">
        <v>8</v>
      </c>
      <c r="R6" s="423"/>
      <c r="S6" s="422" t="s">
        <v>9</v>
      </c>
      <c r="T6" s="423"/>
      <c r="U6" s="422" t="s">
        <v>10</v>
      </c>
      <c r="V6" s="423"/>
      <c r="W6" s="422" t="s">
        <v>11</v>
      </c>
      <c r="X6" s="423"/>
      <c r="Y6" s="422" t="s">
        <v>12</v>
      </c>
      <c r="Z6" s="423"/>
      <c r="AA6" s="422" t="s">
        <v>13</v>
      </c>
      <c r="AB6" s="423"/>
      <c r="AC6" s="422" t="s">
        <v>14</v>
      </c>
      <c r="AD6" s="423"/>
    </row>
    <row r="7" spans="3:30" ht="17.25" customHeight="1" thickBot="1">
      <c r="C7" s="6" t="s">
        <v>82</v>
      </c>
      <c r="D7" s="143" t="s">
        <v>16</v>
      </c>
      <c r="E7" s="28" t="s">
        <v>17</v>
      </c>
      <c r="F7" s="62" t="s">
        <v>17</v>
      </c>
      <c r="G7" s="10" t="s">
        <v>16</v>
      </c>
      <c r="H7" s="28" t="s">
        <v>17</v>
      </c>
      <c r="I7" s="10" t="s">
        <v>16</v>
      </c>
      <c r="J7" s="28" t="s">
        <v>17</v>
      </c>
      <c r="K7" s="10" t="s">
        <v>16</v>
      </c>
      <c r="L7" s="28" t="s">
        <v>17</v>
      </c>
      <c r="M7" s="10" t="s">
        <v>16</v>
      </c>
      <c r="N7" s="28" t="s">
        <v>17</v>
      </c>
      <c r="O7" s="10" t="s">
        <v>16</v>
      </c>
      <c r="P7" s="28" t="s">
        <v>17</v>
      </c>
      <c r="Q7" s="10" t="s">
        <v>16</v>
      </c>
      <c r="R7" s="28" t="s">
        <v>17</v>
      </c>
      <c r="S7" s="10" t="s">
        <v>16</v>
      </c>
      <c r="T7" s="28" t="s">
        <v>17</v>
      </c>
      <c r="U7" s="10" t="s">
        <v>16</v>
      </c>
      <c r="V7" s="28" t="s">
        <v>17</v>
      </c>
      <c r="W7" s="10" t="s">
        <v>16</v>
      </c>
      <c r="X7" s="28" t="s">
        <v>17</v>
      </c>
      <c r="Y7" s="10" t="s">
        <v>16</v>
      </c>
      <c r="Z7" s="28" t="s">
        <v>17</v>
      </c>
      <c r="AA7" s="10" t="s">
        <v>16</v>
      </c>
      <c r="AB7" s="28" t="s">
        <v>17</v>
      </c>
      <c r="AC7" s="10" t="s">
        <v>16</v>
      </c>
      <c r="AD7" s="28" t="s">
        <v>17</v>
      </c>
    </row>
    <row r="8" spans="1:30" ht="17.25" customHeight="1">
      <c r="A8" s="442" t="s">
        <v>99</v>
      </c>
      <c r="B8" s="58" t="s">
        <v>160</v>
      </c>
      <c r="C8" s="59" t="s">
        <v>34</v>
      </c>
      <c r="D8" s="159" t="e">
        <f>#REF!</f>
        <v>#REF!</v>
      </c>
      <c r="E8" s="165" t="e">
        <f>#REF!</f>
        <v>#REF!</v>
      </c>
      <c r="F8" s="167"/>
      <c r="G8" s="168" t="e">
        <f>#REF!</f>
        <v>#REF!</v>
      </c>
      <c r="H8" s="169" t="e">
        <f>#REF!</f>
        <v>#REF!</v>
      </c>
      <c r="I8" s="160" t="e">
        <f>#REF!</f>
        <v>#REF!</v>
      </c>
      <c r="J8" s="160" t="e">
        <f>#REF!</f>
        <v>#REF!</v>
      </c>
      <c r="K8" s="160" t="e">
        <f>#REF!</f>
        <v>#REF!</v>
      </c>
      <c r="L8" s="160" t="e">
        <f>#REF!</f>
        <v>#REF!</v>
      </c>
      <c r="M8" s="160" t="e">
        <f>#REF!</f>
        <v>#REF!</v>
      </c>
      <c r="N8" s="160" t="e">
        <f>#REF!</f>
        <v>#REF!</v>
      </c>
      <c r="O8" s="160" t="e">
        <f>#REF!</f>
        <v>#REF!</v>
      </c>
      <c r="P8" s="160" t="e">
        <f>#REF!</f>
        <v>#REF!</v>
      </c>
      <c r="Q8" s="160" t="e">
        <f>#REF!</f>
        <v>#REF!</v>
      </c>
      <c r="R8" s="160" t="e">
        <f>#REF!</f>
        <v>#REF!</v>
      </c>
      <c r="S8" s="160" t="e">
        <f>#REF!</f>
        <v>#REF!</v>
      </c>
      <c r="T8" s="160" t="e">
        <f>#REF!</f>
        <v>#REF!</v>
      </c>
      <c r="U8" s="160" t="e">
        <f>#REF!</f>
        <v>#REF!</v>
      </c>
      <c r="V8" s="160" t="e">
        <f>#REF!</f>
        <v>#REF!</v>
      </c>
      <c r="W8" s="160" t="e">
        <f>#REF!</f>
        <v>#REF!</v>
      </c>
      <c r="X8" s="160" t="e">
        <f>#REF!</f>
        <v>#REF!</v>
      </c>
      <c r="Y8" s="160" t="e">
        <f>#REF!</f>
        <v>#REF!</v>
      </c>
      <c r="Z8" s="160" t="e">
        <f>#REF!</f>
        <v>#REF!</v>
      </c>
      <c r="AA8" s="160" t="e">
        <f>#REF!</f>
        <v>#REF!</v>
      </c>
      <c r="AB8" s="160" t="e">
        <f>#REF!</f>
        <v>#REF!</v>
      </c>
      <c r="AC8" s="160" t="e">
        <f>#REF!</f>
        <v>#REF!</v>
      </c>
      <c r="AD8" s="160" t="e">
        <f>#REF!</f>
        <v>#REF!</v>
      </c>
    </row>
    <row r="9" spans="1:30" s="7" customFormat="1" ht="17.25" customHeight="1">
      <c r="A9" s="443"/>
      <c r="B9" s="60" t="s">
        <v>97</v>
      </c>
      <c r="C9" s="61" t="s">
        <v>34</v>
      </c>
      <c r="D9" s="161">
        <f aca="true" t="shared" si="0" ref="D9:E11">G9+I9+K9+M9+O9+Q9+S9+U9+W9+Y9+AA9+AC9</f>
        <v>0</v>
      </c>
      <c r="E9" s="149">
        <f t="shared" si="0"/>
        <v>0</v>
      </c>
      <c r="F9" s="153"/>
      <c r="G9" s="170"/>
      <c r="H9" s="171"/>
      <c r="I9" s="172"/>
      <c r="J9" s="162"/>
      <c r="K9" s="172"/>
      <c r="L9" s="162"/>
      <c r="M9" s="172"/>
      <c r="N9" s="162"/>
      <c r="O9" s="172"/>
      <c r="P9" s="162"/>
      <c r="Q9" s="172"/>
      <c r="R9" s="162"/>
      <c r="S9" s="172"/>
      <c r="T9" s="162"/>
      <c r="U9" s="172"/>
      <c r="V9" s="162"/>
      <c r="W9" s="172"/>
      <c r="X9" s="162"/>
      <c r="Y9" s="172"/>
      <c r="Z9" s="162"/>
      <c r="AA9" s="172"/>
      <c r="AB9" s="162"/>
      <c r="AC9" s="172"/>
      <c r="AD9" s="162"/>
    </row>
    <row r="10" spans="1:30" s="7" customFormat="1" ht="17.25" customHeight="1">
      <c r="A10" s="443"/>
      <c r="B10" s="60" t="s">
        <v>98</v>
      </c>
      <c r="C10" s="61" t="s">
        <v>34</v>
      </c>
      <c r="D10" s="161">
        <f t="shared" si="0"/>
        <v>0</v>
      </c>
      <c r="E10" s="149">
        <f t="shared" si="0"/>
        <v>0</v>
      </c>
      <c r="F10" s="153"/>
      <c r="G10" s="170"/>
      <c r="H10" s="171"/>
      <c r="I10" s="172"/>
      <c r="J10" s="162"/>
      <c r="K10" s="172"/>
      <c r="L10" s="162"/>
      <c r="M10" s="172"/>
      <c r="N10" s="162"/>
      <c r="O10" s="172"/>
      <c r="P10" s="162"/>
      <c r="Q10" s="172"/>
      <c r="R10" s="162"/>
      <c r="S10" s="172"/>
      <c r="T10" s="162"/>
      <c r="U10" s="172"/>
      <c r="V10" s="162"/>
      <c r="W10" s="172"/>
      <c r="X10" s="162"/>
      <c r="Y10" s="172"/>
      <c r="Z10" s="162"/>
      <c r="AA10" s="172"/>
      <c r="AB10" s="162"/>
      <c r="AC10" s="172"/>
      <c r="AD10" s="162"/>
    </row>
    <row r="11" spans="1:30" ht="17.25" customHeight="1">
      <c r="A11" s="443"/>
      <c r="B11" s="63" t="s">
        <v>167</v>
      </c>
      <c r="C11" s="64" t="s">
        <v>34</v>
      </c>
      <c r="D11" s="312">
        <f>G11+I11+K11+M11+O11+Q11+S11+U11+W11+Y11+AA11+AC11</f>
        <v>0</v>
      </c>
      <c r="E11" s="313">
        <f t="shared" si="0"/>
        <v>0</v>
      </c>
      <c r="F11" s="153"/>
      <c r="G11" s="170"/>
      <c r="H11" s="171"/>
      <c r="I11" s="172"/>
      <c r="J11" s="162"/>
      <c r="K11" s="172"/>
      <c r="L11" s="162"/>
      <c r="M11" s="172"/>
      <c r="N11" s="162"/>
      <c r="O11" s="172"/>
      <c r="P11" s="162"/>
      <c r="Q11" s="172"/>
      <c r="R11" s="162"/>
      <c r="S11" s="172"/>
      <c r="T11" s="162"/>
      <c r="U11" s="172"/>
      <c r="V11" s="162"/>
      <c r="W11" s="172"/>
      <c r="X11" s="162"/>
      <c r="Y11" s="172"/>
      <c r="Z11" s="162"/>
      <c r="AA11" s="172"/>
      <c r="AB11" s="162"/>
      <c r="AC11" s="172"/>
      <c r="AD11" s="162"/>
    </row>
    <row r="12" spans="1:30" ht="17.25" customHeight="1">
      <c r="A12" s="443"/>
      <c r="B12" s="158" t="s">
        <v>168</v>
      </c>
      <c r="C12" s="65" t="s">
        <v>84</v>
      </c>
      <c r="D12" s="175" t="e">
        <f>D11/D8</f>
        <v>#REF!</v>
      </c>
      <c r="E12" s="176" t="e">
        <f>E11/E8</f>
        <v>#REF!</v>
      </c>
      <c r="F12" s="177" t="e">
        <f>F11/F8</f>
        <v>#DIV/0!</v>
      </c>
      <c r="G12" s="178" t="e">
        <f>G11/G8</f>
        <v>#REF!</v>
      </c>
      <c r="H12" s="179" t="e">
        <f aca="true" t="shared" si="1" ref="H12:AD12">H11/H8</f>
        <v>#REF!</v>
      </c>
      <c r="I12" s="180" t="e">
        <f t="shared" si="1"/>
        <v>#REF!</v>
      </c>
      <c r="J12" s="179" t="e">
        <f t="shared" si="1"/>
        <v>#REF!</v>
      </c>
      <c r="K12" s="180" t="e">
        <f t="shared" si="1"/>
        <v>#REF!</v>
      </c>
      <c r="L12" s="179" t="e">
        <f t="shared" si="1"/>
        <v>#REF!</v>
      </c>
      <c r="M12" s="180" t="e">
        <f t="shared" si="1"/>
        <v>#REF!</v>
      </c>
      <c r="N12" s="179" t="e">
        <f t="shared" si="1"/>
        <v>#REF!</v>
      </c>
      <c r="O12" s="180" t="e">
        <f>O11/O8</f>
        <v>#REF!</v>
      </c>
      <c r="P12" s="179" t="e">
        <f t="shared" si="1"/>
        <v>#REF!</v>
      </c>
      <c r="Q12" s="180" t="e">
        <f t="shared" si="1"/>
        <v>#REF!</v>
      </c>
      <c r="R12" s="179" t="e">
        <f t="shared" si="1"/>
        <v>#REF!</v>
      </c>
      <c r="S12" s="180" t="e">
        <f t="shared" si="1"/>
        <v>#REF!</v>
      </c>
      <c r="T12" s="179" t="e">
        <f t="shared" si="1"/>
        <v>#REF!</v>
      </c>
      <c r="U12" s="180" t="e">
        <f t="shared" si="1"/>
        <v>#REF!</v>
      </c>
      <c r="V12" s="179" t="e">
        <f t="shared" si="1"/>
        <v>#REF!</v>
      </c>
      <c r="W12" s="180" t="e">
        <f t="shared" si="1"/>
        <v>#REF!</v>
      </c>
      <c r="X12" s="179" t="e">
        <f t="shared" si="1"/>
        <v>#REF!</v>
      </c>
      <c r="Y12" s="180" t="e">
        <f t="shared" si="1"/>
        <v>#REF!</v>
      </c>
      <c r="Z12" s="179" t="e">
        <f t="shared" si="1"/>
        <v>#REF!</v>
      </c>
      <c r="AA12" s="180" t="e">
        <f t="shared" si="1"/>
        <v>#REF!</v>
      </c>
      <c r="AB12" s="179" t="e">
        <f t="shared" si="1"/>
        <v>#REF!</v>
      </c>
      <c r="AC12" s="180" t="e">
        <f t="shared" si="1"/>
        <v>#REF!</v>
      </c>
      <c r="AD12" s="179" t="e">
        <f t="shared" si="1"/>
        <v>#REF!</v>
      </c>
    </row>
    <row r="13" spans="1:30" s="66" customFormat="1" ht="17.25" customHeight="1" thickBot="1">
      <c r="A13" s="444"/>
      <c r="B13" s="146" t="s">
        <v>103</v>
      </c>
      <c r="C13" s="147" t="s">
        <v>79</v>
      </c>
      <c r="D13" s="163" t="e">
        <f>AVERAGE(G13,I13,K13,M13,O13,Q13,S13,U13,W13,Y13,AA13,AC13)</f>
        <v>#DIV/0!</v>
      </c>
      <c r="E13" s="166" t="e">
        <f>AVERAGE(H13,J13,L13,N13,P13,R13,T13,V13,X13,Z13,AB13,AD13)</f>
        <v>#DIV/0!</v>
      </c>
      <c r="F13" s="27"/>
      <c r="G13" s="173"/>
      <c r="H13" s="164"/>
      <c r="I13" s="174"/>
      <c r="J13" s="164"/>
      <c r="K13" s="174"/>
      <c r="L13" s="164"/>
      <c r="M13" s="174"/>
      <c r="N13" s="164"/>
      <c r="O13" s="174"/>
      <c r="P13" s="164"/>
      <c r="Q13" s="174"/>
      <c r="R13" s="164"/>
      <c r="S13" s="174"/>
      <c r="T13" s="164"/>
      <c r="U13" s="174"/>
      <c r="V13" s="164"/>
      <c r="W13" s="174"/>
      <c r="X13" s="164"/>
      <c r="Y13" s="174"/>
      <c r="Z13" s="164"/>
      <c r="AA13" s="174"/>
      <c r="AB13" s="164"/>
      <c r="AC13" s="174"/>
      <c r="AD13" s="164"/>
    </row>
    <row r="14" spans="4:30" s="71" customFormat="1" ht="17.25" customHeight="1" thickBot="1">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row>
    <row r="15" spans="1:30" ht="17.25" customHeight="1">
      <c r="A15" s="442" t="s">
        <v>170</v>
      </c>
      <c r="B15" s="68" t="s">
        <v>112</v>
      </c>
      <c r="C15" s="69" t="s">
        <v>23</v>
      </c>
      <c r="D15" s="159">
        <f aca="true" t="shared" si="2" ref="D15:E20">G15+I15+K15+M15+O15+Q15+S15+U15+W15+Y15+AA15+AC15</f>
        <v>0</v>
      </c>
      <c r="E15" s="160">
        <f t="shared" si="2"/>
        <v>0</v>
      </c>
      <c r="F15" s="181"/>
      <c r="G15" s="13"/>
      <c r="H15" s="29"/>
      <c r="I15" s="13"/>
      <c r="J15" s="29"/>
      <c r="K15" s="13"/>
      <c r="L15" s="29"/>
      <c r="M15" s="13"/>
      <c r="N15" s="29"/>
      <c r="O15" s="13"/>
      <c r="P15" s="29"/>
      <c r="Q15" s="13"/>
      <c r="R15" s="29"/>
      <c r="S15" s="13"/>
      <c r="T15" s="29"/>
      <c r="U15" s="13"/>
      <c r="V15" s="29"/>
      <c r="W15" s="13"/>
      <c r="X15" s="29"/>
      <c r="Y15" s="13"/>
      <c r="Z15" s="29"/>
      <c r="AA15" s="13"/>
      <c r="AB15" s="29"/>
      <c r="AC15" s="13"/>
      <c r="AD15" s="29"/>
    </row>
    <row r="16" spans="1:30" ht="17.25" customHeight="1">
      <c r="A16" s="443"/>
      <c r="B16" s="70" t="s">
        <v>80</v>
      </c>
      <c r="C16" s="71" t="s">
        <v>23</v>
      </c>
      <c r="D16" s="161">
        <f t="shared" si="2"/>
        <v>0</v>
      </c>
      <c r="E16" s="162">
        <f t="shared" si="2"/>
        <v>0</v>
      </c>
      <c r="F16" s="182"/>
      <c r="G16" s="11"/>
      <c r="H16" s="30"/>
      <c r="I16" s="11"/>
      <c r="J16" s="30"/>
      <c r="K16" s="11"/>
      <c r="L16" s="30"/>
      <c r="M16" s="11"/>
      <c r="N16" s="30"/>
      <c r="O16" s="11"/>
      <c r="P16" s="30"/>
      <c r="Q16" s="11"/>
      <c r="R16" s="30"/>
      <c r="S16" s="11"/>
      <c r="T16" s="30"/>
      <c r="U16" s="11"/>
      <c r="V16" s="30"/>
      <c r="W16" s="11"/>
      <c r="X16" s="30"/>
      <c r="Y16" s="11"/>
      <c r="Z16" s="30"/>
      <c r="AA16" s="11"/>
      <c r="AB16" s="30"/>
      <c r="AC16" s="11"/>
      <c r="AD16" s="30"/>
    </row>
    <row r="17" spans="1:30" ht="17.25" customHeight="1">
      <c r="A17" s="443"/>
      <c r="B17" s="70" t="s">
        <v>96</v>
      </c>
      <c r="C17" s="71" t="s">
        <v>23</v>
      </c>
      <c r="D17" s="161">
        <f t="shared" si="2"/>
        <v>0</v>
      </c>
      <c r="E17" s="162">
        <f t="shared" si="2"/>
        <v>0</v>
      </c>
      <c r="F17" s="182"/>
      <c r="G17" s="11"/>
      <c r="H17" s="30"/>
      <c r="I17" s="11"/>
      <c r="J17" s="30"/>
      <c r="K17" s="11"/>
      <c r="L17" s="30"/>
      <c r="M17" s="11"/>
      <c r="N17" s="30"/>
      <c r="O17" s="11"/>
      <c r="P17" s="30"/>
      <c r="Q17" s="11"/>
      <c r="R17" s="30"/>
      <c r="S17" s="11"/>
      <c r="T17" s="30"/>
      <c r="U17" s="11"/>
      <c r="V17" s="30"/>
      <c r="W17" s="11"/>
      <c r="X17" s="30"/>
      <c r="Y17" s="11"/>
      <c r="Z17" s="30"/>
      <c r="AA17" s="11"/>
      <c r="AB17" s="30"/>
      <c r="AC17" s="11"/>
      <c r="AD17" s="30"/>
    </row>
    <row r="18" spans="1:30" ht="17.25" customHeight="1" thickBot="1">
      <c r="A18" s="443"/>
      <c r="B18" s="72" t="s">
        <v>89</v>
      </c>
      <c r="C18" s="73" t="s">
        <v>23</v>
      </c>
      <c r="D18" s="150">
        <f t="shared" si="2"/>
        <v>0</v>
      </c>
      <c r="E18" s="151">
        <f t="shared" si="2"/>
        <v>0</v>
      </c>
      <c r="F18" s="183"/>
      <c r="G18" s="74"/>
      <c r="H18" s="75"/>
      <c r="I18" s="74"/>
      <c r="J18" s="75"/>
      <c r="K18" s="74"/>
      <c r="L18" s="75"/>
      <c r="M18" s="74"/>
      <c r="N18" s="75"/>
      <c r="O18" s="74"/>
      <c r="P18" s="75"/>
      <c r="Q18" s="74"/>
      <c r="R18" s="75"/>
      <c r="S18" s="74"/>
      <c r="T18" s="75"/>
      <c r="U18" s="74"/>
      <c r="V18" s="75"/>
      <c r="W18" s="74"/>
      <c r="X18" s="75"/>
      <c r="Y18" s="74"/>
      <c r="Z18" s="75"/>
      <c r="AA18" s="74"/>
      <c r="AB18" s="75"/>
      <c r="AC18" s="74"/>
      <c r="AD18" s="75"/>
    </row>
    <row r="19" spans="1:30" ht="17.25" customHeight="1">
      <c r="A19" s="443"/>
      <c r="B19" s="76" t="s">
        <v>81</v>
      </c>
      <c r="C19" s="77" t="s">
        <v>23</v>
      </c>
      <c r="D19" s="159">
        <f t="shared" si="2"/>
        <v>0</v>
      </c>
      <c r="E19" s="160">
        <f t="shared" si="2"/>
        <v>0</v>
      </c>
      <c r="F19" s="181"/>
      <c r="G19" s="13"/>
      <c r="H19" s="29"/>
      <c r="I19" s="13"/>
      <c r="J19" s="29"/>
      <c r="K19" s="13"/>
      <c r="L19" s="29"/>
      <c r="M19" s="13"/>
      <c r="N19" s="29"/>
      <c r="O19" s="13"/>
      <c r="P19" s="29"/>
      <c r="Q19" s="13"/>
      <c r="R19" s="29"/>
      <c r="S19" s="13"/>
      <c r="T19" s="29"/>
      <c r="U19" s="13"/>
      <c r="V19" s="29"/>
      <c r="W19" s="13"/>
      <c r="X19" s="29"/>
      <c r="Y19" s="13"/>
      <c r="Z19" s="29"/>
      <c r="AA19" s="13"/>
      <c r="AB19" s="29"/>
      <c r="AC19" s="13"/>
      <c r="AD19" s="29"/>
    </row>
    <row r="20" spans="1:30" ht="17.25" customHeight="1">
      <c r="A20" s="443"/>
      <c r="B20" s="78" t="s">
        <v>111</v>
      </c>
      <c r="C20" s="67" t="s">
        <v>23</v>
      </c>
      <c r="D20" s="161">
        <f t="shared" si="2"/>
        <v>0</v>
      </c>
      <c r="E20" s="162">
        <f t="shared" si="2"/>
        <v>0</v>
      </c>
      <c r="F20" s="182"/>
      <c r="G20" s="11"/>
      <c r="H20" s="30"/>
      <c r="I20" s="11"/>
      <c r="J20" s="30"/>
      <c r="K20" s="11"/>
      <c r="L20" s="30"/>
      <c r="M20" s="11"/>
      <c r="N20" s="30"/>
      <c r="O20" s="11"/>
      <c r="P20" s="30"/>
      <c r="Q20" s="11"/>
      <c r="R20" s="30"/>
      <c r="S20" s="11"/>
      <c r="T20" s="30"/>
      <c r="U20" s="11"/>
      <c r="V20" s="30"/>
      <c r="W20" s="11"/>
      <c r="X20" s="30"/>
      <c r="Y20" s="11"/>
      <c r="Z20" s="30"/>
      <c r="AA20" s="11"/>
      <c r="AB20" s="30"/>
      <c r="AC20" s="11"/>
      <c r="AD20" s="30"/>
    </row>
    <row r="21" spans="1:30" ht="17.25" customHeight="1" thickBot="1">
      <c r="A21" s="444"/>
      <c r="B21" s="79" t="s">
        <v>169</v>
      </c>
      <c r="C21" s="80" t="s">
        <v>84</v>
      </c>
      <c r="D21" s="187" t="e">
        <f>D20/D19</f>
        <v>#DIV/0!</v>
      </c>
      <c r="E21" s="188" t="e">
        <f aca="true" t="shared" si="3" ref="E21:AD21">E20/E19</f>
        <v>#DIV/0!</v>
      </c>
      <c r="F21" s="189" t="e">
        <f>F20/F19</f>
        <v>#DIV/0!</v>
      </c>
      <c r="G21" s="190" t="e">
        <f t="shared" si="3"/>
        <v>#DIV/0!</v>
      </c>
      <c r="H21" s="189" t="e">
        <f t="shared" si="3"/>
        <v>#DIV/0!</v>
      </c>
      <c r="I21" s="190" t="e">
        <f t="shared" si="3"/>
        <v>#DIV/0!</v>
      </c>
      <c r="J21" s="189" t="e">
        <f t="shared" si="3"/>
        <v>#DIV/0!</v>
      </c>
      <c r="K21" s="190" t="e">
        <f t="shared" si="3"/>
        <v>#DIV/0!</v>
      </c>
      <c r="L21" s="189" t="e">
        <f t="shared" si="3"/>
        <v>#DIV/0!</v>
      </c>
      <c r="M21" s="190" t="e">
        <f t="shared" si="3"/>
        <v>#DIV/0!</v>
      </c>
      <c r="N21" s="189" t="e">
        <f t="shared" si="3"/>
        <v>#DIV/0!</v>
      </c>
      <c r="O21" s="190" t="e">
        <f t="shared" si="3"/>
        <v>#DIV/0!</v>
      </c>
      <c r="P21" s="189" t="e">
        <f t="shared" si="3"/>
        <v>#DIV/0!</v>
      </c>
      <c r="Q21" s="190" t="e">
        <f t="shared" si="3"/>
        <v>#DIV/0!</v>
      </c>
      <c r="R21" s="189" t="e">
        <f t="shared" si="3"/>
        <v>#DIV/0!</v>
      </c>
      <c r="S21" s="190" t="e">
        <f t="shared" si="3"/>
        <v>#DIV/0!</v>
      </c>
      <c r="T21" s="189" t="e">
        <f t="shared" si="3"/>
        <v>#DIV/0!</v>
      </c>
      <c r="U21" s="190" t="e">
        <f t="shared" si="3"/>
        <v>#DIV/0!</v>
      </c>
      <c r="V21" s="189" t="e">
        <f t="shared" si="3"/>
        <v>#DIV/0!</v>
      </c>
      <c r="W21" s="190" t="e">
        <f t="shared" si="3"/>
        <v>#DIV/0!</v>
      </c>
      <c r="X21" s="189" t="e">
        <f t="shared" si="3"/>
        <v>#DIV/0!</v>
      </c>
      <c r="Y21" s="190" t="e">
        <f t="shared" si="3"/>
        <v>#DIV/0!</v>
      </c>
      <c r="Z21" s="189" t="e">
        <f t="shared" si="3"/>
        <v>#DIV/0!</v>
      </c>
      <c r="AA21" s="190" t="e">
        <f t="shared" si="3"/>
        <v>#DIV/0!</v>
      </c>
      <c r="AB21" s="189" t="e">
        <f t="shared" si="3"/>
        <v>#DIV/0!</v>
      </c>
      <c r="AC21" s="190" t="e">
        <f t="shared" si="3"/>
        <v>#DIV/0!</v>
      </c>
      <c r="AD21" s="189" t="e">
        <f t="shared" si="3"/>
        <v>#DIV/0!</v>
      </c>
    </row>
    <row r="22" spans="4:30" s="71" customFormat="1" ht="17.25" customHeight="1" thickBot="1">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row>
    <row r="23" spans="1:30" s="66" customFormat="1" ht="17.25" customHeight="1">
      <c r="A23" s="442" t="s">
        <v>100</v>
      </c>
      <c r="B23" s="82" t="s">
        <v>101</v>
      </c>
      <c r="C23" s="83" t="s">
        <v>84</v>
      </c>
      <c r="D23" s="144" t="e">
        <f>AVERAGE(G23,I23,K23,M23,O23,Q23,S23,U23,W23,Y23,AA23,AC23)</f>
        <v>#DIV/0!</v>
      </c>
      <c r="E23" s="185" t="e">
        <f>AVERAGE(H23,J23,L23,N23,P23,R23,T23,V23,X23,Z23,AB23,AD23)</f>
        <v>#DIV/0!</v>
      </c>
      <c r="F23" s="184"/>
      <c r="G23" s="84"/>
      <c r="H23" s="85"/>
      <c r="I23" s="84"/>
      <c r="J23" s="85"/>
      <c r="K23" s="84"/>
      <c r="L23" s="85"/>
      <c r="M23" s="84"/>
      <c r="N23" s="85"/>
      <c r="O23" s="84"/>
      <c r="P23" s="85"/>
      <c r="Q23" s="84"/>
      <c r="R23" s="85"/>
      <c r="S23" s="84"/>
      <c r="T23" s="85"/>
      <c r="U23" s="84"/>
      <c r="V23" s="85"/>
      <c r="W23" s="84"/>
      <c r="X23" s="85"/>
      <c r="Y23" s="84"/>
      <c r="Z23" s="85"/>
      <c r="AA23" s="84"/>
      <c r="AB23" s="85"/>
      <c r="AC23" s="84"/>
      <c r="AD23" s="85"/>
    </row>
    <row r="24" spans="1:30" ht="17.25" customHeight="1">
      <c r="A24" s="443"/>
      <c r="B24" s="78" t="s">
        <v>88</v>
      </c>
      <c r="C24" s="67" t="s">
        <v>23</v>
      </c>
      <c r="D24" s="145">
        <f>G24+I24+K24+M24+O24+Q24+S24+U24+W24+Y24+AA24+AC24</f>
        <v>0</v>
      </c>
      <c r="E24" s="148">
        <f>H24+J24+L24+N24+P24+R24+T24+V24+X24+Z24+AB24+AD24</f>
        <v>0</v>
      </c>
      <c r="F24" s="182"/>
      <c r="G24" s="11"/>
      <c r="H24" s="30"/>
      <c r="I24" s="11"/>
      <c r="J24" s="30"/>
      <c r="K24" s="11"/>
      <c r="L24" s="30"/>
      <c r="M24" s="11"/>
      <c r="N24" s="30"/>
      <c r="O24" s="11"/>
      <c r="P24" s="30"/>
      <c r="Q24" s="11"/>
      <c r="R24" s="30"/>
      <c r="S24" s="11"/>
      <c r="T24" s="30"/>
      <c r="U24" s="11"/>
      <c r="V24" s="30"/>
      <c r="W24" s="11"/>
      <c r="X24" s="30"/>
      <c r="Y24" s="11"/>
      <c r="Z24" s="30"/>
      <c r="AA24" s="11"/>
      <c r="AB24" s="30"/>
      <c r="AC24" s="11"/>
      <c r="AD24" s="30"/>
    </row>
    <row r="25" spans="1:30" ht="17.25" customHeight="1" thickBot="1">
      <c r="A25" s="444"/>
      <c r="B25" s="86" t="s">
        <v>102</v>
      </c>
      <c r="C25" s="87" t="s">
        <v>113</v>
      </c>
      <c r="D25" s="81" t="e">
        <f>AVERAGE(G25,I25,K25,M25,O25,Q25,S25,U25,W25,Y25,AA25,AC25)</f>
        <v>#DIV/0!</v>
      </c>
      <c r="E25" s="186" t="e">
        <f>AVERAGE(H25,J25,L25,N25,P25,R25,T25,V25,X25,Z25,AB25,AD25)</f>
        <v>#DIV/0!</v>
      </c>
      <c r="F25" s="183"/>
      <c r="G25" s="74"/>
      <c r="H25" s="75"/>
      <c r="I25" s="74"/>
      <c r="J25" s="75"/>
      <c r="K25" s="74"/>
      <c r="L25" s="75"/>
      <c r="M25" s="74"/>
      <c r="N25" s="75"/>
      <c r="O25" s="74"/>
      <c r="P25" s="75"/>
      <c r="Q25" s="74"/>
      <c r="R25" s="75"/>
      <c r="S25" s="74"/>
      <c r="T25" s="75"/>
      <c r="U25" s="74"/>
      <c r="V25" s="75"/>
      <c r="W25" s="74"/>
      <c r="X25" s="75"/>
      <c r="Y25" s="74"/>
      <c r="Z25" s="75"/>
      <c r="AA25" s="74"/>
      <c r="AB25" s="75"/>
      <c r="AC25" s="74"/>
      <c r="AD25" s="75"/>
    </row>
    <row r="26" ht="17.25" customHeight="1"/>
  </sheetData>
  <sheetProtection sheet="1" scenarios="1"/>
  <protectedRanges>
    <protectedRange sqref="G8:L12" name="tb1er tri"/>
    <protectedRange sqref="M8:R12" name="tb trim2"/>
    <protectedRange sqref="S8:X12" name="tbtrim3"/>
    <protectedRange sqref="Y8:AD12 D8:F12 D15:E20 D24:E25" name="tbtrim4"/>
  </protectedRanges>
  <mergeCells count="16">
    <mergeCell ref="AA6:AB6"/>
    <mergeCell ref="A8:A13"/>
    <mergeCell ref="A15:A21"/>
    <mergeCell ref="A23:A25"/>
    <mergeCell ref="G6:H6"/>
    <mergeCell ref="I6:J6"/>
    <mergeCell ref="AC6:AD6"/>
    <mergeCell ref="D6:E6"/>
    <mergeCell ref="Q6:R6"/>
    <mergeCell ref="S6:T6"/>
    <mergeCell ref="U6:V6"/>
    <mergeCell ref="W6:X6"/>
    <mergeCell ref="K6:L6"/>
    <mergeCell ref="M6:N6"/>
    <mergeCell ref="O6:P6"/>
    <mergeCell ref="Y6:Z6"/>
  </mergeCells>
  <printOptions/>
  <pageMargins left="0.1968503937007874" right="0.1968503937007874" top="0.7480314960629921" bottom="0.7480314960629921" header="0.31496062992125984" footer="0.31496062992125984"/>
  <pageSetup fitToHeight="1" fitToWidth="1" horizontalDpi="600" verticalDpi="600" orientation="landscape" paperSize="9" scale="59" r:id="rId4"/>
  <headerFooter>
    <oddHeader>&amp;CTableau de bord de commercial</oddHeader>
    <oddFooter>&amp;L&amp;G&amp;Cce document ne peut engager la responsablilité de la CCI du Morbihan&amp;Rpage &amp;P/&amp;N</oddFooter>
  </headerFooter>
  <legacyDrawing r:id="rId2"/>
  <legacyDrawingHF r:id="rId3"/>
</worksheet>
</file>

<file path=xl/worksheets/sheet6.xml><?xml version="1.0" encoding="utf-8"?>
<worksheet xmlns="http://schemas.openxmlformats.org/spreadsheetml/2006/main" xmlns:r="http://schemas.openxmlformats.org/officeDocument/2006/relationships">
  <sheetPr>
    <pageSetUpPr fitToPage="1"/>
  </sheetPr>
  <dimension ref="A1:AD37"/>
  <sheetViews>
    <sheetView zoomScale="90" zoomScaleNormal="90" zoomScalePageLayoutView="0" workbookViewId="0" topLeftCell="A1">
      <pane xSplit="6" ySplit="6" topLeftCell="G7" activePane="bottomRight" state="frozen"/>
      <selection pane="topLeft" activeCell="A1" sqref="A1"/>
      <selection pane="topRight" activeCell="G1" sqref="G1"/>
      <selection pane="bottomLeft" activeCell="A4" sqref="A4"/>
      <selection pane="bottomRight" activeCell="M4" sqref="M4"/>
    </sheetView>
  </sheetViews>
  <sheetFormatPr defaultColWidth="11.421875" defaultRowHeight="12.75"/>
  <cols>
    <col min="1" max="1" width="11.28125" style="277" customWidth="1"/>
    <col min="2" max="2" width="22.57421875" style="275" customWidth="1"/>
    <col min="3" max="3" width="15.57421875" style="275" customWidth="1"/>
    <col min="4" max="30" width="7.28125" style="276" customWidth="1"/>
    <col min="31" max="16384" width="11.421875" style="275" customWidth="1"/>
  </cols>
  <sheetData>
    <row r="1" spans="1:4" ht="24">
      <c r="A1" s="274" t="s">
        <v>137</v>
      </c>
      <c r="B1" s="199" t="str">
        <f>'en tete'!B5</f>
        <v>danone</v>
      </c>
      <c r="D1" s="275"/>
    </row>
    <row r="2" ht="12">
      <c r="A2" s="200">
        <f ca="1">TODAY()</f>
        <v>44355</v>
      </c>
    </row>
    <row r="3" ht="23.25">
      <c r="D3" s="278" t="s">
        <v>138</v>
      </c>
    </row>
    <row r="4" ht="12.75" thickBot="1">
      <c r="A4" s="275"/>
    </row>
    <row r="5" spans="4:30" ht="17.25" customHeight="1">
      <c r="D5" s="455" t="s">
        <v>127</v>
      </c>
      <c r="E5" s="456"/>
      <c r="F5" s="279" t="s">
        <v>128</v>
      </c>
      <c r="G5" s="448" t="s">
        <v>3</v>
      </c>
      <c r="H5" s="449"/>
      <c r="I5" s="447" t="s">
        <v>4</v>
      </c>
      <c r="J5" s="446"/>
      <c r="K5" s="450" t="s">
        <v>5</v>
      </c>
      <c r="L5" s="449"/>
      <c r="M5" s="445" t="s">
        <v>6</v>
      </c>
      <c r="N5" s="446"/>
      <c r="O5" s="450" t="s">
        <v>7</v>
      </c>
      <c r="P5" s="449"/>
      <c r="Q5" s="445" t="s">
        <v>8</v>
      </c>
      <c r="R5" s="446"/>
      <c r="S5" s="445" t="s">
        <v>9</v>
      </c>
      <c r="T5" s="446"/>
      <c r="U5" s="445" t="s">
        <v>10</v>
      </c>
      <c r="V5" s="446"/>
      <c r="W5" s="445" t="s">
        <v>11</v>
      </c>
      <c r="X5" s="446"/>
      <c r="Y5" s="445" t="s">
        <v>12</v>
      </c>
      <c r="Z5" s="446"/>
      <c r="AA5" s="445" t="s">
        <v>13</v>
      </c>
      <c r="AB5" s="446"/>
      <c r="AC5" s="445" t="s">
        <v>14</v>
      </c>
      <c r="AD5" s="446"/>
    </row>
    <row r="6" spans="3:30" ht="17.25" customHeight="1" thickBot="1">
      <c r="C6" s="275" t="s">
        <v>77</v>
      </c>
      <c r="D6" s="280" t="s">
        <v>16</v>
      </c>
      <c r="E6" s="281" t="s">
        <v>17</v>
      </c>
      <c r="F6" s="281" t="s">
        <v>17</v>
      </c>
      <c r="G6" s="282" t="s">
        <v>16</v>
      </c>
      <c r="H6" s="281" t="s">
        <v>17</v>
      </c>
      <c r="I6" s="282" t="s">
        <v>16</v>
      </c>
      <c r="J6" s="281" t="s">
        <v>17</v>
      </c>
      <c r="K6" s="283" t="s">
        <v>16</v>
      </c>
      <c r="L6" s="281" t="s">
        <v>17</v>
      </c>
      <c r="M6" s="283" t="s">
        <v>16</v>
      </c>
      <c r="N6" s="281" t="s">
        <v>17</v>
      </c>
      <c r="O6" s="283" t="s">
        <v>16</v>
      </c>
      <c r="P6" s="281" t="s">
        <v>17</v>
      </c>
      <c r="Q6" s="283" t="s">
        <v>16</v>
      </c>
      <c r="R6" s="281" t="s">
        <v>17</v>
      </c>
      <c r="S6" s="283" t="s">
        <v>16</v>
      </c>
      <c r="T6" s="281" t="s">
        <v>17</v>
      </c>
      <c r="U6" s="283" t="s">
        <v>16</v>
      </c>
      <c r="V6" s="281" t="s">
        <v>17</v>
      </c>
      <c r="W6" s="283" t="s">
        <v>16</v>
      </c>
      <c r="X6" s="281" t="s">
        <v>17</v>
      </c>
      <c r="Y6" s="283" t="s">
        <v>16</v>
      </c>
      <c r="Z6" s="281" t="s">
        <v>17</v>
      </c>
      <c r="AA6" s="283" t="s">
        <v>16</v>
      </c>
      <c r="AB6" s="281" t="s">
        <v>17</v>
      </c>
      <c r="AC6" s="283" t="s">
        <v>16</v>
      </c>
      <c r="AD6" s="281" t="s">
        <v>17</v>
      </c>
    </row>
    <row r="7" spans="1:30" s="285" customFormat="1" ht="15" customHeight="1">
      <c r="A7" s="451" t="s">
        <v>19</v>
      </c>
      <c r="B7" s="284" t="s">
        <v>131</v>
      </c>
      <c r="C7" s="284" t="s">
        <v>33</v>
      </c>
      <c r="D7" s="201" t="e">
        <f>(G7+I7+K7+M7+O7+Q7+S7+U7+W7+Y7+AA7+AC7)/COUNTA(G7,I7,K7,M7,O7,Q7,S7,U7,W7,Y7,AA7,AC7)</f>
        <v>#DIV/0!</v>
      </c>
      <c r="E7" s="201" t="e">
        <f>(H7+J7+L7+N7+P7+R7+T7+V7+X7+Z7+AB7+AD7)/COUNTA(H7,J7,L7,N7,P7,R7,T7,V7,X7,Z7,AB7,AD7)</f>
        <v>#DIV/0!</v>
      </c>
      <c r="F7" s="202"/>
      <c r="G7" s="203"/>
      <c r="H7" s="204"/>
      <c r="I7" s="203"/>
      <c r="J7" s="204"/>
      <c r="K7" s="205"/>
      <c r="L7" s="204"/>
      <c r="M7" s="205"/>
      <c r="N7" s="204"/>
      <c r="O7" s="205"/>
      <c r="P7" s="204"/>
      <c r="Q7" s="205"/>
      <c r="R7" s="204"/>
      <c r="S7" s="205"/>
      <c r="T7" s="204"/>
      <c r="U7" s="205"/>
      <c r="V7" s="204"/>
      <c r="W7" s="205"/>
      <c r="X7" s="204"/>
      <c r="Y7" s="205"/>
      <c r="Z7" s="204"/>
      <c r="AA7" s="205"/>
      <c r="AB7" s="204"/>
      <c r="AC7" s="205"/>
      <c r="AD7" s="204"/>
    </row>
    <row r="8" spans="1:30" s="285" customFormat="1" ht="15" customHeight="1">
      <c r="A8" s="457"/>
      <c r="B8" s="285" t="s">
        <v>20</v>
      </c>
      <c r="C8" s="285" t="s">
        <v>18</v>
      </c>
      <c r="D8" s="206">
        <f aca="true" t="shared" si="0" ref="D8:E15">G8+I8+K8+M8+O8+Q8+S8+U8+W8+Y8+AA8+AC8</f>
        <v>0</v>
      </c>
      <c r="E8" s="207">
        <f t="shared" si="0"/>
        <v>0</v>
      </c>
      <c r="F8" s="208"/>
      <c r="G8" s="209"/>
      <c r="H8" s="210"/>
      <c r="I8" s="209"/>
      <c r="J8" s="210"/>
      <c r="K8" s="211"/>
      <c r="L8" s="210"/>
      <c r="M8" s="211"/>
      <c r="N8" s="210"/>
      <c r="O8" s="211"/>
      <c r="P8" s="210"/>
      <c r="Q8" s="211"/>
      <c r="R8" s="210"/>
      <c r="S8" s="211"/>
      <c r="T8" s="210"/>
      <c r="U8" s="211"/>
      <c r="V8" s="210"/>
      <c r="W8" s="211"/>
      <c r="X8" s="210"/>
      <c r="Y8" s="211"/>
      <c r="Z8" s="210"/>
      <c r="AA8" s="211"/>
      <c r="AB8" s="210"/>
      <c r="AC8" s="211"/>
      <c r="AD8" s="210"/>
    </row>
    <row r="9" spans="1:30" s="285" customFormat="1" ht="15" customHeight="1">
      <c r="A9" s="457"/>
      <c r="B9" s="286" t="s">
        <v>129</v>
      </c>
      <c r="C9" s="286" t="s">
        <v>34</v>
      </c>
      <c r="D9" s="212">
        <f t="shared" si="0"/>
        <v>0</v>
      </c>
      <c r="E9" s="213">
        <f t="shared" si="0"/>
        <v>0</v>
      </c>
      <c r="F9" s="214"/>
      <c r="G9" s="215"/>
      <c r="H9" s="216"/>
      <c r="I9" s="215"/>
      <c r="J9" s="216"/>
      <c r="K9" s="217"/>
      <c r="L9" s="216"/>
      <c r="M9" s="217"/>
      <c r="N9" s="216"/>
      <c r="O9" s="217"/>
      <c r="P9" s="216"/>
      <c r="Q9" s="217"/>
      <c r="R9" s="216"/>
      <c r="S9" s="217"/>
      <c r="T9" s="216"/>
      <c r="U9" s="217"/>
      <c r="V9" s="216"/>
      <c r="W9" s="217"/>
      <c r="X9" s="216"/>
      <c r="Y9" s="217"/>
      <c r="Z9" s="216"/>
      <c r="AA9" s="217"/>
      <c r="AB9" s="216"/>
      <c r="AC9" s="217"/>
      <c r="AD9" s="216"/>
    </row>
    <row r="10" spans="1:30" ht="15" customHeight="1">
      <c r="A10" s="457"/>
      <c r="B10" s="287" t="s">
        <v>28</v>
      </c>
      <c r="C10" s="288" t="s">
        <v>18</v>
      </c>
      <c r="D10" s="218">
        <f t="shared" si="0"/>
        <v>0</v>
      </c>
      <c r="E10" s="219">
        <f t="shared" si="0"/>
        <v>0</v>
      </c>
      <c r="F10" s="220"/>
      <c r="G10" s="221"/>
      <c r="H10" s="222"/>
      <c r="I10" s="221"/>
      <c r="J10" s="222"/>
      <c r="K10" s="223"/>
      <c r="L10" s="224"/>
      <c r="M10" s="223"/>
      <c r="N10" s="224"/>
      <c r="O10" s="223"/>
      <c r="P10" s="224"/>
      <c r="Q10" s="223"/>
      <c r="R10" s="224"/>
      <c r="S10" s="223"/>
      <c r="T10" s="224"/>
      <c r="U10" s="223"/>
      <c r="V10" s="224"/>
      <c r="W10" s="223"/>
      <c r="X10" s="224"/>
      <c r="Y10" s="223"/>
      <c r="Z10" s="224"/>
      <c r="AA10" s="223"/>
      <c r="AB10" s="224"/>
      <c r="AC10" s="223"/>
      <c r="AD10" s="225"/>
    </row>
    <row r="11" spans="1:30" ht="15" customHeight="1">
      <c r="A11" s="457"/>
      <c r="B11" s="289" t="s">
        <v>130</v>
      </c>
      <c r="C11" s="290" t="s">
        <v>34</v>
      </c>
      <c r="D11" s="212">
        <f t="shared" si="0"/>
        <v>0</v>
      </c>
      <c r="E11" s="213">
        <f t="shared" si="0"/>
        <v>0</v>
      </c>
      <c r="F11" s="226"/>
      <c r="G11" s="227"/>
      <c r="H11" s="228"/>
      <c r="I11" s="227"/>
      <c r="J11" s="228"/>
      <c r="K11" s="229"/>
      <c r="L11" s="230"/>
      <c r="M11" s="229"/>
      <c r="N11" s="230"/>
      <c r="O11" s="229"/>
      <c r="P11" s="230"/>
      <c r="Q11" s="229"/>
      <c r="R11" s="230"/>
      <c r="S11" s="229"/>
      <c r="T11" s="230"/>
      <c r="U11" s="229"/>
      <c r="V11" s="230"/>
      <c r="W11" s="229"/>
      <c r="X11" s="230"/>
      <c r="Y11" s="229"/>
      <c r="Z11" s="230"/>
      <c r="AA11" s="229"/>
      <c r="AB11" s="230"/>
      <c r="AC11" s="229"/>
      <c r="AD11" s="231"/>
    </row>
    <row r="12" spans="1:30" ht="15" customHeight="1">
      <c r="A12" s="457"/>
      <c r="B12" s="291" t="s">
        <v>93</v>
      </c>
      <c r="C12" s="291" t="s">
        <v>23</v>
      </c>
      <c r="D12" s="206">
        <f t="shared" si="0"/>
        <v>0</v>
      </c>
      <c r="E12" s="207">
        <f t="shared" si="0"/>
        <v>0</v>
      </c>
      <c r="F12" s="232"/>
      <c r="G12" s="233"/>
      <c r="H12" s="234"/>
      <c r="I12" s="233"/>
      <c r="J12" s="234"/>
      <c r="K12" s="235"/>
      <c r="L12" s="236"/>
      <c r="M12" s="235"/>
      <c r="N12" s="236"/>
      <c r="O12" s="235"/>
      <c r="P12" s="236"/>
      <c r="Q12" s="235"/>
      <c r="R12" s="236"/>
      <c r="S12" s="235"/>
      <c r="T12" s="236"/>
      <c r="U12" s="235"/>
      <c r="V12" s="236"/>
      <c r="W12" s="235"/>
      <c r="X12" s="236"/>
      <c r="Y12" s="235"/>
      <c r="Z12" s="236"/>
      <c r="AA12" s="235"/>
      <c r="AB12" s="236"/>
      <c r="AC12" s="235"/>
      <c r="AD12" s="236"/>
    </row>
    <row r="13" spans="1:30" ht="15" customHeight="1">
      <c r="A13" s="457"/>
      <c r="B13" s="291" t="s">
        <v>94</v>
      </c>
      <c r="C13" s="291" t="s">
        <v>18</v>
      </c>
      <c r="D13" s="206">
        <f t="shared" si="0"/>
        <v>0</v>
      </c>
      <c r="E13" s="207">
        <f t="shared" si="0"/>
        <v>0</v>
      </c>
      <c r="F13" s="232"/>
      <c r="G13" s="233"/>
      <c r="H13" s="234"/>
      <c r="I13" s="233"/>
      <c r="J13" s="234"/>
      <c r="K13" s="235"/>
      <c r="L13" s="236"/>
      <c r="M13" s="235"/>
      <c r="N13" s="236"/>
      <c r="O13" s="235"/>
      <c r="P13" s="236"/>
      <c r="Q13" s="235"/>
      <c r="R13" s="236"/>
      <c r="S13" s="235"/>
      <c r="T13" s="236"/>
      <c r="U13" s="235"/>
      <c r="V13" s="236"/>
      <c r="W13" s="235"/>
      <c r="X13" s="236"/>
      <c r="Y13" s="235"/>
      <c r="Z13" s="236"/>
      <c r="AA13" s="235"/>
      <c r="AB13" s="236"/>
      <c r="AC13" s="235"/>
      <c r="AD13" s="236"/>
    </row>
    <row r="14" spans="1:30" ht="15" customHeight="1">
      <c r="A14" s="457"/>
      <c r="B14" s="291" t="s">
        <v>95</v>
      </c>
      <c r="C14" s="291" t="s">
        <v>34</v>
      </c>
      <c r="D14" s="206">
        <f t="shared" si="0"/>
        <v>0</v>
      </c>
      <c r="E14" s="207">
        <f t="shared" si="0"/>
        <v>0</v>
      </c>
      <c r="F14" s="232"/>
      <c r="G14" s="233"/>
      <c r="H14" s="234"/>
      <c r="I14" s="233"/>
      <c r="J14" s="234"/>
      <c r="K14" s="235"/>
      <c r="L14" s="236"/>
      <c r="M14" s="235"/>
      <c r="N14" s="236"/>
      <c r="O14" s="235"/>
      <c r="P14" s="236"/>
      <c r="Q14" s="235"/>
      <c r="R14" s="236"/>
      <c r="S14" s="235"/>
      <c r="T14" s="236"/>
      <c r="U14" s="235"/>
      <c r="V14" s="236"/>
      <c r="W14" s="235"/>
      <c r="X14" s="236"/>
      <c r="Y14" s="235"/>
      <c r="Z14" s="236"/>
      <c r="AA14" s="235"/>
      <c r="AB14" s="236"/>
      <c r="AC14" s="235"/>
      <c r="AD14" s="236"/>
    </row>
    <row r="15" spans="1:30" ht="15" customHeight="1">
      <c r="A15" s="457"/>
      <c r="B15" s="292" t="s">
        <v>29</v>
      </c>
      <c r="C15" s="293" t="s">
        <v>34</v>
      </c>
      <c r="D15" s="237">
        <f t="shared" si="0"/>
        <v>0</v>
      </c>
      <c r="E15" s="238">
        <f t="shared" si="0"/>
        <v>0</v>
      </c>
      <c r="F15" s="239"/>
      <c r="G15" s="240"/>
      <c r="H15" s="241"/>
      <c r="I15" s="240"/>
      <c r="J15" s="241"/>
      <c r="K15" s="242"/>
      <c r="L15" s="243"/>
      <c r="M15" s="242"/>
      <c r="N15" s="243"/>
      <c r="O15" s="242"/>
      <c r="P15" s="243"/>
      <c r="Q15" s="242"/>
      <c r="R15" s="243"/>
      <c r="S15" s="242"/>
      <c r="T15" s="243"/>
      <c r="U15" s="242"/>
      <c r="V15" s="243"/>
      <c r="W15" s="242"/>
      <c r="X15" s="243"/>
      <c r="Y15" s="242"/>
      <c r="Z15" s="243"/>
      <c r="AA15" s="242"/>
      <c r="AB15" s="243"/>
      <c r="AC15" s="242"/>
      <c r="AD15" s="244"/>
    </row>
    <row r="16" spans="1:30" ht="15" customHeight="1">
      <c r="A16" s="457"/>
      <c r="B16" s="294" t="s">
        <v>20</v>
      </c>
      <c r="C16" s="294" t="s">
        <v>18</v>
      </c>
      <c r="D16" s="206">
        <f>D10+D8+D13</f>
        <v>0</v>
      </c>
      <c r="E16" s="207">
        <f>E10+E8+E13</f>
        <v>0</v>
      </c>
      <c r="F16" s="207">
        <f>F10+F8+F13</f>
        <v>0</v>
      </c>
      <c r="G16" s="245">
        <f>G10+G8+G13</f>
        <v>0</v>
      </c>
      <c r="H16" s="207">
        <f aca="true" t="shared" si="1" ref="H16:AD16">H10+H8+H13</f>
        <v>0</v>
      </c>
      <c r="I16" s="245">
        <f t="shared" si="1"/>
        <v>0</v>
      </c>
      <c r="J16" s="207">
        <f t="shared" si="1"/>
        <v>0</v>
      </c>
      <c r="K16" s="246">
        <f t="shared" si="1"/>
        <v>0</v>
      </c>
      <c r="L16" s="207">
        <f t="shared" si="1"/>
        <v>0</v>
      </c>
      <c r="M16" s="246">
        <f t="shared" si="1"/>
        <v>0</v>
      </c>
      <c r="N16" s="207">
        <f t="shared" si="1"/>
        <v>0</v>
      </c>
      <c r="O16" s="246">
        <f t="shared" si="1"/>
        <v>0</v>
      </c>
      <c r="P16" s="207">
        <f t="shared" si="1"/>
        <v>0</v>
      </c>
      <c r="Q16" s="246">
        <f t="shared" si="1"/>
        <v>0</v>
      </c>
      <c r="R16" s="207">
        <f t="shared" si="1"/>
        <v>0</v>
      </c>
      <c r="S16" s="246">
        <f t="shared" si="1"/>
        <v>0</v>
      </c>
      <c r="T16" s="207">
        <f t="shared" si="1"/>
        <v>0</v>
      </c>
      <c r="U16" s="246">
        <f t="shared" si="1"/>
        <v>0</v>
      </c>
      <c r="V16" s="207">
        <f t="shared" si="1"/>
        <v>0</v>
      </c>
      <c r="W16" s="246">
        <f t="shared" si="1"/>
        <v>0</v>
      </c>
      <c r="X16" s="207">
        <f t="shared" si="1"/>
        <v>0</v>
      </c>
      <c r="Y16" s="246">
        <f t="shared" si="1"/>
        <v>0</v>
      </c>
      <c r="Z16" s="207">
        <f t="shared" si="1"/>
        <v>0</v>
      </c>
      <c r="AA16" s="246">
        <f t="shared" si="1"/>
        <v>0</v>
      </c>
      <c r="AB16" s="207">
        <f t="shared" si="1"/>
        <v>0</v>
      </c>
      <c r="AC16" s="246">
        <f t="shared" si="1"/>
        <v>0</v>
      </c>
      <c r="AD16" s="207">
        <f t="shared" si="1"/>
        <v>0</v>
      </c>
    </row>
    <row r="17" spans="1:30" ht="15" customHeight="1">
      <c r="A17" s="457"/>
      <c r="B17" s="294" t="s">
        <v>30</v>
      </c>
      <c r="C17" s="294" t="s">
        <v>34</v>
      </c>
      <c r="D17" s="206">
        <f>D11+D9+D14+D15</f>
        <v>0</v>
      </c>
      <c r="E17" s="207">
        <f>E11+E9+E14+E15</f>
        <v>0</v>
      </c>
      <c r="F17" s="207">
        <f>F11+F9+F14+F15</f>
        <v>0</v>
      </c>
      <c r="G17" s="245">
        <f>G11+G9+G14+G15</f>
        <v>0</v>
      </c>
      <c r="H17" s="207">
        <f aca="true" t="shared" si="2" ref="H17:AD17">H11+H9+H14+H15</f>
        <v>0</v>
      </c>
      <c r="I17" s="245">
        <f t="shared" si="2"/>
        <v>0</v>
      </c>
      <c r="J17" s="207">
        <f t="shared" si="2"/>
        <v>0</v>
      </c>
      <c r="K17" s="246">
        <f t="shared" si="2"/>
        <v>0</v>
      </c>
      <c r="L17" s="207">
        <f t="shared" si="2"/>
        <v>0</v>
      </c>
      <c r="M17" s="246">
        <f t="shared" si="2"/>
        <v>0</v>
      </c>
      <c r="N17" s="207">
        <f t="shared" si="2"/>
        <v>0</v>
      </c>
      <c r="O17" s="246">
        <f t="shared" si="2"/>
        <v>0</v>
      </c>
      <c r="P17" s="207">
        <f t="shared" si="2"/>
        <v>0</v>
      </c>
      <c r="Q17" s="246">
        <f t="shared" si="2"/>
        <v>0</v>
      </c>
      <c r="R17" s="207">
        <f t="shared" si="2"/>
        <v>0</v>
      </c>
      <c r="S17" s="246">
        <f t="shared" si="2"/>
        <v>0</v>
      </c>
      <c r="T17" s="207">
        <f t="shared" si="2"/>
        <v>0</v>
      </c>
      <c r="U17" s="246">
        <f t="shared" si="2"/>
        <v>0</v>
      </c>
      <c r="V17" s="207">
        <f t="shared" si="2"/>
        <v>0</v>
      </c>
      <c r="W17" s="246">
        <f t="shared" si="2"/>
        <v>0</v>
      </c>
      <c r="X17" s="207">
        <f t="shared" si="2"/>
        <v>0</v>
      </c>
      <c r="Y17" s="246">
        <f t="shared" si="2"/>
        <v>0</v>
      </c>
      <c r="Z17" s="207">
        <f t="shared" si="2"/>
        <v>0</v>
      </c>
      <c r="AA17" s="246">
        <f t="shared" si="2"/>
        <v>0</v>
      </c>
      <c r="AB17" s="207">
        <f t="shared" si="2"/>
        <v>0</v>
      </c>
      <c r="AC17" s="246">
        <f t="shared" si="2"/>
        <v>0</v>
      </c>
      <c r="AD17" s="207">
        <f t="shared" si="2"/>
        <v>0</v>
      </c>
    </row>
    <row r="18" spans="1:30" ht="15" customHeight="1" thickBot="1">
      <c r="A18" s="452"/>
      <c r="B18" s="295" t="s">
        <v>31</v>
      </c>
      <c r="C18" s="295" t="s">
        <v>35</v>
      </c>
      <c r="D18" s="247" t="e">
        <f>D17/D16</f>
        <v>#DIV/0!</v>
      </c>
      <c r="E18" s="248" t="e">
        <f>E17/E16</f>
        <v>#DIV/0!</v>
      </c>
      <c r="F18" s="248" t="e">
        <f>F17/F16</f>
        <v>#DIV/0!</v>
      </c>
      <c r="G18" s="249" t="e">
        <f>G17/G16</f>
        <v>#DIV/0!</v>
      </c>
      <c r="H18" s="248" t="e">
        <f aca="true" t="shared" si="3" ref="H18:AD18">H17/H16</f>
        <v>#DIV/0!</v>
      </c>
      <c r="I18" s="249" t="e">
        <f t="shared" si="3"/>
        <v>#DIV/0!</v>
      </c>
      <c r="J18" s="248" t="e">
        <f t="shared" si="3"/>
        <v>#DIV/0!</v>
      </c>
      <c r="K18" s="250" t="e">
        <f t="shared" si="3"/>
        <v>#DIV/0!</v>
      </c>
      <c r="L18" s="248" t="e">
        <f t="shared" si="3"/>
        <v>#DIV/0!</v>
      </c>
      <c r="M18" s="250" t="e">
        <f t="shared" si="3"/>
        <v>#DIV/0!</v>
      </c>
      <c r="N18" s="248" t="e">
        <f t="shared" si="3"/>
        <v>#DIV/0!</v>
      </c>
      <c r="O18" s="250" t="e">
        <f t="shared" si="3"/>
        <v>#DIV/0!</v>
      </c>
      <c r="P18" s="248" t="e">
        <f t="shared" si="3"/>
        <v>#DIV/0!</v>
      </c>
      <c r="Q18" s="250" t="e">
        <f t="shared" si="3"/>
        <v>#DIV/0!</v>
      </c>
      <c r="R18" s="248" t="e">
        <f t="shared" si="3"/>
        <v>#DIV/0!</v>
      </c>
      <c r="S18" s="250" t="e">
        <f t="shared" si="3"/>
        <v>#DIV/0!</v>
      </c>
      <c r="T18" s="248" t="e">
        <f t="shared" si="3"/>
        <v>#DIV/0!</v>
      </c>
      <c r="U18" s="250" t="e">
        <f t="shared" si="3"/>
        <v>#DIV/0!</v>
      </c>
      <c r="V18" s="248" t="e">
        <f t="shared" si="3"/>
        <v>#DIV/0!</v>
      </c>
      <c r="W18" s="250" t="e">
        <f t="shared" si="3"/>
        <v>#DIV/0!</v>
      </c>
      <c r="X18" s="248" t="e">
        <f t="shared" si="3"/>
        <v>#DIV/0!</v>
      </c>
      <c r="Y18" s="250" t="e">
        <f t="shared" si="3"/>
        <v>#DIV/0!</v>
      </c>
      <c r="Z18" s="248" t="e">
        <f t="shared" si="3"/>
        <v>#DIV/0!</v>
      </c>
      <c r="AA18" s="250" t="e">
        <f t="shared" si="3"/>
        <v>#DIV/0!</v>
      </c>
      <c r="AB18" s="248" t="e">
        <f t="shared" si="3"/>
        <v>#DIV/0!</v>
      </c>
      <c r="AC18" s="250" t="e">
        <f t="shared" si="3"/>
        <v>#DIV/0!</v>
      </c>
      <c r="AD18" s="248" t="e">
        <f t="shared" si="3"/>
        <v>#DIV/0!</v>
      </c>
    </row>
    <row r="19" spans="1:30" s="291" customFormat="1" ht="15" customHeight="1" thickBot="1">
      <c r="A19" s="296"/>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row>
    <row r="20" spans="1:30" ht="15" customHeight="1">
      <c r="A20" s="451" t="s">
        <v>22</v>
      </c>
      <c r="B20" s="284" t="s">
        <v>21</v>
      </c>
      <c r="C20" s="284" t="s">
        <v>36</v>
      </c>
      <c r="D20" s="201">
        <f>G20+I20+K20+M20+O20+Q20+S20+U20+W20+Y20+AA20+AC20</f>
        <v>0</v>
      </c>
      <c r="E20" s="251">
        <f>H20+J20+L20+N20+P20+R20+T20+V20+X20+Z20+AB20+AD20</f>
        <v>0</v>
      </c>
      <c r="F20" s="252"/>
      <c r="G20" s="253"/>
      <c r="H20" s="254"/>
      <c r="I20" s="253"/>
      <c r="J20" s="254"/>
      <c r="K20" s="255"/>
      <c r="L20" s="254"/>
      <c r="M20" s="255"/>
      <c r="N20" s="254"/>
      <c r="O20" s="255"/>
      <c r="P20" s="254"/>
      <c r="Q20" s="255"/>
      <c r="R20" s="254"/>
      <c r="S20" s="255"/>
      <c r="T20" s="254"/>
      <c r="U20" s="255"/>
      <c r="V20" s="254"/>
      <c r="W20" s="255"/>
      <c r="X20" s="254"/>
      <c r="Y20" s="255"/>
      <c r="Z20" s="254"/>
      <c r="AA20" s="255"/>
      <c r="AB20" s="254"/>
      <c r="AC20" s="255"/>
      <c r="AD20" s="254"/>
    </row>
    <row r="21" spans="1:30" ht="15" customHeight="1">
      <c r="A21" s="457"/>
      <c r="B21" s="285" t="s">
        <v>18</v>
      </c>
      <c r="C21" s="291" t="s">
        <v>18</v>
      </c>
      <c r="D21" s="206">
        <f>G21+I21+K21+M21+O21+Q21+S21+U21+W21+Y21+AA21+AC21</f>
        <v>0</v>
      </c>
      <c r="E21" s="207">
        <f>H21+J21+L21+N21+P21+R21+T21+V21+X21+Z21+AB21+AD21</f>
        <v>0</v>
      </c>
      <c r="F21" s="232"/>
      <c r="G21" s="233"/>
      <c r="H21" s="234"/>
      <c r="I21" s="233"/>
      <c r="J21" s="234"/>
      <c r="K21" s="256"/>
      <c r="L21" s="234"/>
      <c r="M21" s="256"/>
      <c r="N21" s="234"/>
      <c r="O21" s="256"/>
      <c r="P21" s="234"/>
      <c r="Q21" s="256"/>
      <c r="R21" s="234"/>
      <c r="S21" s="256"/>
      <c r="T21" s="234"/>
      <c r="U21" s="256"/>
      <c r="V21" s="234"/>
      <c r="W21" s="256"/>
      <c r="X21" s="234"/>
      <c r="Y21" s="256"/>
      <c r="Z21" s="234"/>
      <c r="AA21" s="256"/>
      <c r="AB21" s="234"/>
      <c r="AC21" s="256"/>
      <c r="AD21" s="234"/>
    </row>
    <row r="22" spans="1:30" s="199" customFormat="1" ht="15" customHeight="1" thickBot="1">
      <c r="A22" s="452"/>
      <c r="B22" s="298" t="s">
        <v>132</v>
      </c>
      <c r="C22" s="298" t="s">
        <v>37</v>
      </c>
      <c r="D22" s="247" t="e">
        <f>D21/D16</f>
        <v>#DIV/0!</v>
      </c>
      <c r="E22" s="248" t="e">
        <f>E21/E16</f>
        <v>#DIV/0!</v>
      </c>
      <c r="F22" s="248" t="e">
        <f>F21/F16</f>
        <v>#DIV/0!</v>
      </c>
      <c r="G22" s="249" t="e">
        <f aca="true" t="shared" si="4" ref="G22:N22">G21/G16</f>
        <v>#DIV/0!</v>
      </c>
      <c r="H22" s="248" t="e">
        <f t="shared" si="4"/>
        <v>#DIV/0!</v>
      </c>
      <c r="I22" s="249" t="e">
        <f t="shared" si="4"/>
        <v>#DIV/0!</v>
      </c>
      <c r="J22" s="248" t="e">
        <f t="shared" si="4"/>
        <v>#DIV/0!</v>
      </c>
      <c r="K22" s="250" t="e">
        <f t="shared" si="4"/>
        <v>#DIV/0!</v>
      </c>
      <c r="L22" s="248" t="e">
        <f t="shared" si="4"/>
        <v>#DIV/0!</v>
      </c>
      <c r="M22" s="250" t="e">
        <f t="shared" si="4"/>
        <v>#DIV/0!</v>
      </c>
      <c r="N22" s="248" t="e">
        <f t="shared" si="4"/>
        <v>#DIV/0!</v>
      </c>
      <c r="O22" s="250" t="e">
        <f aca="true" t="shared" si="5" ref="O22:AD22">O21/O16</f>
        <v>#DIV/0!</v>
      </c>
      <c r="P22" s="248" t="e">
        <f t="shared" si="5"/>
        <v>#DIV/0!</v>
      </c>
      <c r="Q22" s="250" t="e">
        <f t="shared" si="5"/>
        <v>#DIV/0!</v>
      </c>
      <c r="R22" s="248" t="e">
        <f t="shared" si="5"/>
        <v>#DIV/0!</v>
      </c>
      <c r="S22" s="250" t="e">
        <f t="shared" si="5"/>
        <v>#DIV/0!</v>
      </c>
      <c r="T22" s="248" t="e">
        <f t="shared" si="5"/>
        <v>#DIV/0!</v>
      </c>
      <c r="U22" s="250" t="e">
        <f t="shared" si="5"/>
        <v>#DIV/0!</v>
      </c>
      <c r="V22" s="248" t="e">
        <f t="shared" si="5"/>
        <v>#DIV/0!</v>
      </c>
      <c r="W22" s="250" t="e">
        <f t="shared" si="5"/>
        <v>#DIV/0!</v>
      </c>
      <c r="X22" s="248" t="e">
        <f t="shared" si="5"/>
        <v>#DIV/0!</v>
      </c>
      <c r="Y22" s="250" t="e">
        <f t="shared" si="5"/>
        <v>#DIV/0!</v>
      </c>
      <c r="Z22" s="248" t="e">
        <f t="shared" si="5"/>
        <v>#DIV/0!</v>
      </c>
      <c r="AA22" s="250" t="e">
        <f t="shared" si="5"/>
        <v>#DIV/0!</v>
      </c>
      <c r="AB22" s="248" t="e">
        <f t="shared" si="5"/>
        <v>#DIV/0!</v>
      </c>
      <c r="AC22" s="250" t="e">
        <f t="shared" si="5"/>
        <v>#DIV/0!</v>
      </c>
      <c r="AD22" s="248" t="e">
        <f t="shared" si="5"/>
        <v>#DIV/0!</v>
      </c>
    </row>
    <row r="23" spans="1:30" s="291" customFormat="1" ht="15" customHeight="1" thickBot="1">
      <c r="A23" s="296"/>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row>
    <row r="24" spans="1:30" ht="15" customHeight="1">
      <c r="A24" s="451" t="s">
        <v>135</v>
      </c>
      <c r="B24" s="284" t="s">
        <v>133</v>
      </c>
      <c r="C24" s="284" t="s">
        <v>32</v>
      </c>
      <c r="D24" s="201">
        <f aca="true" t="shared" si="6" ref="D24:E27">G24+I24+K24+M24+O24+Q24+S24+U24+W24+Y24+AA24+AC24</f>
        <v>0</v>
      </c>
      <c r="E24" s="251">
        <f t="shared" si="6"/>
        <v>0</v>
      </c>
      <c r="F24" s="252"/>
      <c r="G24" s="253"/>
      <c r="H24" s="254"/>
      <c r="I24" s="253"/>
      <c r="J24" s="254"/>
      <c r="K24" s="255"/>
      <c r="L24" s="254"/>
      <c r="M24" s="255"/>
      <c r="N24" s="254"/>
      <c r="O24" s="255"/>
      <c r="P24" s="254"/>
      <c r="Q24" s="255"/>
      <c r="R24" s="254"/>
      <c r="S24" s="255"/>
      <c r="T24" s="254"/>
      <c r="U24" s="255"/>
      <c r="V24" s="254"/>
      <c r="W24" s="255"/>
      <c r="X24" s="254"/>
      <c r="Y24" s="255"/>
      <c r="Z24" s="254"/>
      <c r="AA24" s="255"/>
      <c r="AB24" s="254"/>
      <c r="AC24" s="255"/>
      <c r="AD24" s="254"/>
    </row>
    <row r="25" spans="1:30" ht="15" customHeight="1">
      <c r="A25" s="457"/>
      <c r="B25" s="285" t="s">
        <v>24</v>
      </c>
      <c r="C25" s="291" t="s">
        <v>32</v>
      </c>
      <c r="D25" s="206">
        <f t="shared" si="6"/>
        <v>0</v>
      </c>
      <c r="E25" s="207">
        <f t="shared" si="6"/>
        <v>0</v>
      </c>
      <c r="F25" s="232"/>
      <c r="G25" s="233"/>
      <c r="H25" s="234"/>
      <c r="I25" s="233"/>
      <c r="J25" s="234"/>
      <c r="K25" s="256"/>
      <c r="L25" s="234"/>
      <c r="M25" s="256"/>
      <c r="N25" s="234"/>
      <c r="O25" s="256"/>
      <c r="P25" s="234"/>
      <c r="Q25" s="256"/>
      <c r="R25" s="234"/>
      <c r="S25" s="256"/>
      <c r="T25" s="234"/>
      <c r="U25" s="256"/>
      <c r="V25" s="234"/>
      <c r="W25" s="256"/>
      <c r="X25" s="234"/>
      <c r="Y25" s="256"/>
      <c r="Z25" s="234"/>
      <c r="AA25" s="256"/>
      <c r="AB25" s="234"/>
      <c r="AC25" s="256"/>
      <c r="AD25" s="234"/>
    </row>
    <row r="26" spans="1:30" ht="15" customHeight="1">
      <c r="A26" s="457"/>
      <c r="B26" s="285" t="s">
        <v>25</v>
      </c>
      <c r="C26" s="291" t="s">
        <v>36</v>
      </c>
      <c r="D26" s="206">
        <f t="shared" si="6"/>
        <v>0</v>
      </c>
      <c r="E26" s="207">
        <f t="shared" si="6"/>
        <v>0</v>
      </c>
      <c r="F26" s="232"/>
      <c r="G26" s="233"/>
      <c r="H26" s="234"/>
      <c r="I26" s="233"/>
      <c r="J26" s="234"/>
      <c r="K26" s="256"/>
      <c r="L26" s="234"/>
      <c r="M26" s="256"/>
      <c r="N26" s="234"/>
      <c r="O26" s="256"/>
      <c r="P26" s="234"/>
      <c r="Q26" s="256"/>
      <c r="R26" s="234"/>
      <c r="S26" s="256"/>
      <c r="T26" s="234"/>
      <c r="U26" s="256"/>
      <c r="V26" s="234"/>
      <c r="W26" s="256"/>
      <c r="X26" s="234"/>
      <c r="Y26" s="256"/>
      <c r="Z26" s="234"/>
      <c r="AA26" s="256"/>
      <c r="AB26" s="234"/>
      <c r="AC26" s="256"/>
      <c r="AD26" s="234"/>
    </row>
    <row r="27" spans="1:30" ht="15" customHeight="1">
      <c r="A27" s="457"/>
      <c r="B27" s="285" t="s">
        <v>18</v>
      </c>
      <c r="C27" s="291" t="s">
        <v>18</v>
      </c>
      <c r="D27" s="206">
        <f t="shared" si="6"/>
        <v>0</v>
      </c>
      <c r="E27" s="207">
        <f t="shared" si="6"/>
        <v>0</v>
      </c>
      <c r="F27" s="232"/>
      <c r="G27" s="233"/>
      <c r="H27" s="234"/>
      <c r="I27" s="233"/>
      <c r="J27" s="234"/>
      <c r="K27" s="256"/>
      <c r="L27" s="234"/>
      <c r="M27" s="256"/>
      <c r="N27" s="234"/>
      <c r="O27" s="256"/>
      <c r="P27" s="234"/>
      <c r="Q27" s="256"/>
      <c r="R27" s="234"/>
      <c r="S27" s="256"/>
      <c r="T27" s="234"/>
      <c r="U27" s="256"/>
      <c r="V27" s="234"/>
      <c r="W27" s="256"/>
      <c r="X27" s="234"/>
      <c r="Y27" s="256"/>
      <c r="Z27" s="234"/>
      <c r="AA27" s="256"/>
      <c r="AB27" s="234"/>
      <c r="AC27" s="256"/>
      <c r="AD27" s="234"/>
    </row>
    <row r="28" spans="1:30" s="300" customFormat="1" ht="15" customHeight="1" thickBot="1">
      <c r="A28" s="452"/>
      <c r="B28" s="299" t="s">
        <v>134</v>
      </c>
      <c r="C28" s="299" t="s">
        <v>38</v>
      </c>
      <c r="D28" s="266" t="e">
        <f>D27/D16</f>
        <v>#DIV/0!</v>
      </c>
      <c r="E28" s="267" t="e">
        <f>E27/E16</f>
        <v>#DIV/0!</v>
      </c>
      <c r="F28" s="267" t="e">
        <f>F27/F16</f>
        <v>#DIV/0!</v>
      </c>
      <c r="G28" s="268" t="e">
        <f aca="true" t="shared" si="7" ref="G28:N28">G27/G16</f>
        <v>#DIV/0!</v>
      </c>
      <c r="H28" s="267" t="e">
        <f t="shared" si="7"/>
        <v>#DIV/0!</v>
      </c>
      <c r="I28" s="268" t="e">
        <f t="shared" si="7"/>
        <v>#DIV/0!</v>
      </c>
      <c r="J28" s="267" t="e">
        <f t="shared" si="7"/>
        <v>#DIV/0!</v>
      </c>
      <c r="K28" s="269" t="e">
        <f t="shared" si="7"/>
        <v>#DIV/0!</v>
      </c>
      <c r="L28" s="267" t="e">
        <f t="shared" si="7"/>
        <v>#DIV/0!</v>
      </c>
      <c r="M28" s="269" t="e">
        <f t="shared" si="7"/>
        <v>#DIV/0!</v>
      </c>
      <c r="N28" s="267" t="e">
        <f t="shared" si="7"/>
        <v>#DIV/0!</v>
      </c>
      <c r="O28" s="269" t="e">
        <f aca="true" t="shared" si="8" ref="O28:AD28">O27/O16</f>
        <v>#DIV/0!</v>
      </c>
      <c r="P28" s="267" t="e">
        <f t="shared" si="8"/>
        <v>#DIV/0!</v>
      </c>
      <c r="Q28" s="269" t="e">
        <f t="shared" si="8"/>
        <v>#DIV/0!</v>
      </c>
      <c r="R28" s="267" t="e">
        <f t="shared" si="8"/>
        <v>#DIV/0!</v>
      </c>
      <c r="S28" s="269" t="e">
        <f t="shared" si="8"/>
        <v>#DIV/0!</v>
      </c>
      <c r="T28" s="267" t="e">
        <f t="shared" si="8"/>
        <v>#DIV/0!</v>
      </c>
      <c r="U28" s="269" t="e">
        <f t="shared" si="8"/>
        <v>#DIV/0!</v>
      </c>
      <c r="V28" s="267" t="e">
        <f t="shared" si="8"/>
        <v>#DIV/0!</v>
      </c>
      <c r="W28" s="269" t="e">
        <f t="shared" si="8"/>
        <v>#DIV/0!</v>
      </c>
      <c r="X28" s="267" t="e">
        <f t="shared" si="8"/>
        <v>#DIV/0!</v>
      </c>
      <c r="Y28" s="269" t="e">
        <f t="shared" si="8"/>
        <v>#DIV/0!</v>
      </c>
      <c r="Z28" s="267" t="e">
        <f t="shared" si="8"/>
        <v>#DIV/0!</v>
      </c>
      <c r="AA28" s="269" t="e">
        <f t="shared" si="8"/>
        <v>#DIV/0!</v>
      </c>
      <c r="AB28" s="267" t="e">
        <f t="shared" si="8"/>
        <v>#DIV/0!</v>
      </c>
      <c r="AC28" s="269" t="e">
        <f t="shared" si="8"/>
        <v>#DIV/0!</v>
      </c>
      <c r="AD28" s="267" t="e">
        <f t="shared" si="8"/>
        <v>#DIV/0!</v>
      </c>
    </row>
    <row r="29" spans="1:30" s="291" customFormat="1" ht="15" customHeight="1" thickBot="1">
      <c r="A29" s="296"/>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row>
    <row r="30" spans="1:30" ht="15" customHeight="1">
      <c r="A30" s="451" t="s">
        <v>26</v>
      </c>
      <c r="B30" s="284" t="s">
        <v>27</v>
      </c>
      <c r="C30" s="284" t="s">
        <v>32</v>
      </c>
      <c r="D30" s="201">
        <f>G30+I30+K30+M30+O30+Q30+S30+U30+W30+Y30+AA30+AC30</f>
        <v>0</v>
      </c>
      <c r="E30" s="251">
        <f>H30+J30+L30+N30+P30+R30+T30+V30+X30+Z30+AB30+AD30</f>
        <v>0</v>
      </c>
      <c r="F30" s="252"/>
      <c r="G30" s="253"/>
      <c r="H30" s="254"/>
      <c r="I30" s="253"/>
      <c r="J30" s="254"/>
      <c r="K30" s="255"/>
      <c r="L30" s="254"/>
      <c r="M30" s="255"/>
      <c r="N30" s="254"/>
      <c r="O30" s="255"/>
      <c r="P30" s="254"/>
      <c r="Q30" s="255"/>
      <c r="R30" s="254"/>
      <c r="S30" s="255"/>
      <c r="T30" s="254"/>
      <c r="U30" s="255"/>
      <c r="V30" s="254"/>
      <c r="W30" s="255"/>
      <c r="X30" s="254"/>
      <c r="Y30" s="255"/>
      <c r="Z30" s="254"/>
      <c r="AA30" s="255"/>
      <c r="AB30" s="254"/>
      <c r="AC30" s="255"/>
      <c r="AD30" s="254"/>
    </row>
    <row r="31" spans="1:30" ht="15" customHeight="1" thickBot="1">
      <c r="A31" s="452"/>
      <c r="B31" s="301" t="s">
        <v>18</v>
      </c>
      <c r="C31" s="302" t="s">
        <v>18</v>
      </c>
      <c r="D31" s="247">
        <f>G31+I31+K31+M31+O31+Q31+S31+U31+W31+Y31+AA31+AC31</f>
        <v>0</v>
      </c>
      <c r="E31" s="248">
        <f>H31+J31+L31+N31+P31+R31+T31+V31+X31+Z31+AB31+AD31</f>
        <v>0</v>
      </c>
      <c r="F31" s="257"/>
      <c r="G31" s="258"/>
      <c r="H31" s="198"/>
      <c r="I31" s="258"/>
      <c r="J31" s="198"/>
      <c r="K31" s="259"/>
      <c r="L31" s="198"/>
      <c r="M31" s="259"/>
      <c r="N31" s="198"/>
      <c r="O31" s="259"/>
      <c r="P31" s="198"/>
      <c r="Q31" s="259"/>
      <c r="R31" s="198"/>
      <c r="S31" s="259"/>
      <c r="T31" s="198"/>
      <c r="U31" s="259"/>
      <c r="V31" s="198"/>
      <c r="W31" s="259"/>
      <c r="X31" s="198"/>
      <c r="Y31" s="259"/>
      <c r="Z31" s="198"/>
      <c r="AA31" s="259"/>
      <c r="AB31" s="198"/>
      <c r="AC31" s="259"/>
      <c r="AD31" s="198"/>
    </row>
    <row r="32" spans="1:30" s="291" customFormat="1" ht="15" customHeight="1" thickBot="1">
      <c r="A32" s="303"/>
      <c r="B32" s="302"/>
      <c r="C32" s="302"/>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row>
    <row r="33" spans="1:30" s="290" customFormat="1" ht="15" customHeight="1">
      <c r="A33" s="453" t="s">
        <v>78</v>
      </c>
      <c r="B33" s="290" t="s">
        <v>114</v>
      </c>
      <c r="D33" s="260">
        <f>G33+I33+K33+M33+O33+Q33+S33+U33+W33+Y33+AA33+AC33</f>
        <v>0</v>
      </c>
      <c r="E33" s="261">
        <f>H33+J33+L33+N33+P33+R33+T33+V33+X33+Z33+AB33+AD33</f>
        <v>0</v>
      </c>
      <c r="F33" s="226"/>
      <c r="G33" s="262"/>
      <c r="H33" s="263"/>
      <c r="I33" s="262"/>
      <c r="J33" s="263"/>
      <c r="K33" s="262"/>
      <c r="L33" s="263"/>
      <c r="M33" s="262"/>
      <c r="N33" s="263"/>
      <c r="O33" s="262"/>
      <c r="P33" s="263"/>
      <c r="Q33" s="262"/>
      <c r="R33" s="263"/>
      <c r="S33" s="262"/>
      <c r="T33" s="263"/>
      <c r="U33" s="262"/>
      <c r="V33" s="263"/>
      <c r="W33" s="262"/>
      <c r="X33" s="263"/>
      <c r="Y33" s="262"/>
      <c r="Z33" s="263"/>
      <c r="AA33" s="262"/>
      <c r="AB33" s="263"/>
      <c r="AC33" s="262"/>
      <c r="AD33" s="263"/>
    </row>
    <row r="34" spans="1:30" s="306" customFormat="1" ht="15" customHeight="1" thickBot="1">
      <c r="A34" s="454"/>
      <c r="B34" s="305" t="s">
        <v>115</v>
      </c>
      <c r="C34" s="305" t="s">
        <v>79</v>
      </c>
      <c r="D34" s="270" t="e">
        <f aca="true" t="shared" si="9" ref="D34:AD34">D33/D7</f>
        <v>#DIV/0!</v>
      </c>
      <c r="E34" s="271" t="e">
        <f t="shared" si="9"/>
        <v>#DIV/0!</v>
      </c>
      <c r="F34" s="271" t="e">
        <f t="shared" si="9"/>
        <v>#DIV/0!</v>
      </c>
      <c r="G34" s="272" t="e">
        <f t="shared" si="9"/>
        <v>#DIV/0!</v>
      </c>
      <c r="H34" s="271" t="e">
        <f t="shared" si="9"/>
        <v>#DIV/0!</v>
      </c>
      <c r="I34" s="272" t="e">
        <f t="shared" si="9"/>
        <v>#DIV/0!</v>
      </c>
      <c r="J34" s="273" t="e">
        <f t="shared" si="9"/>
        <v>#DIV/0!</v>
      </c>
      <c r="K34" s="272" t="e">
        <f t="shared" si="9"/>
        <v>#DIV/0!</v>
      </c>
      <c r="L34" s="273" t="e">
        <f t="shared" si="9"/>
        <v>#DIV/0!</v>
      </c>
      <c r="M34" s="272" t="e">
        <f t="shared" si="9"/>
        <v>#DIV/0!</v>
      </c>
      <c r="N34" s="273" t="e">
        <f t="shared" si="9"/>
        <v>#DIV/0!</v>
      </c>
      <c r="O34" s="272" t="e">
        <f t="shared" si="9"/>
        <v>#DIV/0!</v>
      </c>
      <c r="P34" s="273" t="e">
        <f t="shared" si="9"/>
        <v>#DIV/0!</v>
      </c>
      <c r="Q34" s="272" t="e">
        <f t="shared" si="9"/>
        <v>#DIV/0!</v>
      </c>
      <c r="R34" s="273" t="e">
        <f t="shared" si="9"/>
        <v>#DIV/0!</v>
      </c>
      <c r="S34" s="272" t="e">
        <f t="shared" si="9"/>
        <v>#DIV/0!</v>
      </c>
      <c r="T34" s="273" t="e">
        <f t="shared" si="9"/>
        <v>#DIV/0!</v>
      </c>
      <c r="U34" s="272" t="e">
        <f t="shared" si="9"/>
        <v>#DIV/0!</v>
      </c>
      <c r="V34" s="273" t="e">
        <f t="shared" si="9"/>
        <v>#DIV/0!</v>
      </c>
      <c r="W34" s="272" t="e">
        <f t="shared" si="9"/>
        <v>#DIV/0!</v>
      </c>
      <c r="X34" s="273" t="e">
        <f t="shared" si="9"/>
        <v>#DIV/0!</v>
      </c>
      <c r="Y34" s="272" t="e">
        <f t="shared" si="9"/>
        <v>#DIV/0!</v>
      </c>
      <c r="Z34" s="273" t="e">
        <f t="shared" si="9"/>
        <v>#DIV/0!</v>
      </c>
      <c r="AA34" s="272" t="e">
        <f t="shared" si="9"/>
        <v>#DIV/0!</v>
      </c>
      <c r="AB34" s="273" t="e">
        <f t="shared" si="9"/>
        <v>#DIV/0!</v>
      </c>
      <c r="AC34" s="272" t="e">
        <f t="shared" si="9"/>
        <v>#DIV/0!</v>
      </c>
      <c r="AD34" s="271" t="e">
        <f t="shared" si="9"/>
        <v>#DIV/0!</v>
      </c>
    </row>
    <row r="35" spans="1:30" s="291" customFormat="1" ht="15" customHeight="1" thickBot="1">
      <c r="A35" s="307"/>
      <c r="B35" s="308"/>
      <c r="C35" s="308"/>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row>
    <row r="36" spans="1:30" ht="15" customHeight="1">
      <c r="A36" s="451" t="s">
        <v>90</v>
      </c>
      <c r="B36" s="284" t="s">
        <v>20</v>
      </c>
      <c r="C36" s="284" t="s">
        <v>18</v>
      </c>
      <c r="D36" s="201">
        <f>G36+I36+K36+M36+O36+Q36+S36+U36+W36+Y36+AA36+AC36</f>
        <v>0</v>
      </c>
      <c r="E36" s="251">
        <f>H36+J36+L36+N36+P36+R36+T36+V36+X36+Z36+AB36+AD36</f>
        <v>0</v>
      </c>
      <c r="F36" s="252"/>
      <c r="G36" s="253"/>
      <c r="H36" s="254"/>
      <c r="I36" s="253"/>
      <c r="J36" s="254"/>
      <c r="K36" s="255"/>
      <c r="L36" s="254"/>
      <c r="M36" s="255"/>
      <c r="N36" s="254"/>
      <c r="O36" s="255"/>
      <c r="P36" s="254"/>
      <c r="Q36" s="255"/>
      <c r="R36" s="254"/>
      <c r="S36" s="255"/>
      <c r="T36" s="254"/>
      <c r="U36" s="255"/>
      <c r="V36" s="254"/>
      <c r="W36" s="255"/>
      <c r="X36" s="254"/>
      <c r="Y36" s="255"/>
      <c r="Z36" s="254"/>
      <c r="AA36" s="255"/>
      <c r="AB36" s="254"/>
      <c r="AC36" s="255"/>
      <c r="AD36" s="254"/>
    </row>
    <row r="37" spans="1:30" ht="15" customHeight="1" thickBot="1">
      <c r="A37" s="452"/>
      <c r="B37" s="310" t="s">
        <v>91</v>
      </c>
      <c r="C37" s="310" t="s">
        <v>92</v>
      </c>
      <c r="D37" s="247" t="e">
        <f>D36/D7</f>
        <v>#DIV/0!</v>
      </c>
      <c r="E37" s="247" t="e">
        <f>E36/E7</f>
        <v>#DIV/0!</v>
      </c>
      <c r="F37" s="247" t="e">
        <f>F36/F7</f>
        <v>#DIV/0!</v>
      </c>
      <c r="G37" s="264" t="e">
        <f>G36/G7</f>
        <v>#DIV/0!</v>
      </c>
      <c r="H37" s="248" t="e">
        <f aca="true" t="shared" si="10" ref="H37:AD37">H36/H7</f>
        <v>#DIV/0!</v>
      </c>
      <c r="I37" s="264" t="e">
        <f t="shared" si="10"/>
        <v>#DIV/0!</v>
      </c>
      <c r="J37" s="248" t="e">
        <f t="shared" si="10"/>
        <v>#DIV/0!</v>
      </c>
      <c r="K37" s="265" t="e">
        <f t="shared" si="10"/>
        <v>#DIV/0!</v>
      </c>
      <c r="L37" s="248" t="e">
        <f t="shared" si="10"/>
        <v>#DIV/0!</v>
      </c>
      <c r="M37" s="265" t="e">
        <f t="shared" si="10"/>
        <v>#DIV/0!</v>
      </c>
      <c r="N37" s="248" t="e">
        <f t="shared" si="10"/>
        <v>#DIV/0!</v>
      </c>
      <c r="O37" s="265" t="e">
        <f t="shared" si="10"/>
        <v>#DIV/0!</v>
      </c>
      <c r="P37" s="248" t="e">
        <f t="shared" si="10"/>
        <v>#DIV/0!</v>
      </c>
      <c r="Q37" s="265" t="e">
        <f t="shared" si="10"/>
        <v>#DIV/0!</v>
      </c>
      <c r="R37" s="248" t="e">
        <f t="shared" si="10"/>
        <v>#DIV/0!</v>
      </c>
      <c r="S37" s="265" t="e">
        <f t="shared" si="10"/>
        <v>#DIV/0!</v>
      </c>
      <c r="T37" s="248" t="e">
        <f t="shared" si="10"/>
        <v>#DIV/0!</v>
      </c>
      <c r="U37" s="265" t="e">
        <f t="shared" si="10"/>
        <v>#DIV/0!</v>
      </c>
      <c r="V37" s="248" t="e">
        <f t="shared" si="10"/>
        <v>#DIV/0!</v>
      </c>
      <c r="W37" s="265" t="e">
        <f t="shared" si="10"/>
        <v>#DIV/0!</v>
      </c>
      <c r="X37" s="248" t="e">
        <f t="shared" si="10"/>
        <v>#DIV/0!</v>
      </c>
      <c r="Y37" s="265" t="e">
        <f t="shared" si="10"/>
        <v>#DIV/0!</v>
      </c>
      <c r="Z37" s="248" t="e">
        <f t="shared" si="10"/>
        <v>#DIV/0!</v>
      </c>
      <c r="AA37" s="265" t="e">
        <f t="shared" si="10"/>
        <v>#DIV/0!</v>
      </c>
      <c r="AB37" s="248" t="e">
        <f t="shared" si="10"/>
        <v>#DIV/0!</v>
      </c>
      <c r="AC37" s="265" t="e">
        <f t="shared" si="10"/>
        <v>#DIV/0!</v>
      </c>
      <c r="AD37" s="248" t="e">
        <f t="shared" si="10"/>
        <v>#DIV/0!</v>
      </c>
    </row>
  </sheetData>
  <sheetProtection sheet="1" scenarios="1"/>
  <protectedRanges>
    <protectedRange sqref="G7:L9" name="tb1er tri"/>
    <protectedRange sqref="M7:R9" name="tb trim2"/>
    <protectedRange sqref="S7:X9" name="tbtrim3"/>
    <protectedRange sqref="Y7:AD9 F7:F9" name="tbtrim4"/>
    <protectedRange sqref="D20:E21 D24:E27 D30:E31 D33:E33 D36:E36 D7:E15" name="tbtrim4_2"/>
  </protectedRanges>
  <mergeCells count="19">
    <mergeCell ref="AA5:AB5"/>
    <mergeCell ref="A36:A37"/>
    <mergeCell ref="Q5:R5"/>
    <mergeCell ref="A33:A34"/>
    <mergeCell ref="D5:E5"/>
    <mergeCell ref="A20:A22"/>
    <mergeCell ref="A24:A28"/>
    <mergeCell ref="A30:A31"/>
    <mergeCell ref="A7:A18"/>
    <mergeCell ref="AC5:AD5"/>
    <mergeCell ref="I5:J5"/>
    <mergeCell ref="M5:N5"/>
    <mergeCell ref="G5:H5"/>
    <mergeCell ref="K5:L5"/>
    <mergeCell ref="O5:P5"/>
    <mergeCell ref="S5:T5"/>
    <mergeCell ref="U5:V5"/>
    <mergeCell ref="W5:X5"/>
    <mergeCell ref="Y5:Z5"/>
  </mergeCells>
  <printOptions/>
  <pageMargins left="0.31496062992125984" right="0.2755905511811024" top="0.7480314960629921" bottom="0.7480314960629921" header="0.31496062992125984" footer="0.31496062992125984"/>
  <pageSetup fitToHeight="1" fitToWidth="1" horizontalDpi="600" verticalDpi="600" orientation="landscape" paperSize="9" scale="58" r:id="rId2"/>
  <headerFooter>
    <oddHeader>&amp;CTableau de bord RH</oddHeader>
    <oddFooter>&amp;L&amp;G&amp;Cce document ne peut engager la responsablilité de la CCI du Morbihan&amp;Rpage &amp;P/&amp;N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CCIM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 Sommer</dc:creator>
  <cp:keywords/>
  <dc:description/>
  <cp:lastModifiedBy>Utilisateur Windows</cp:lastModifiedBy>
  <cp:lastPrinted>2012-10-04T16:00:13Z</cp:lastPrinted>
  <dcterms:created xsi:type="dcterms:W3CDTF">2008-10-03T12:37:32Z</dcterms:created>
  <dcterms:modified xsi:type="dcterms:W3CDTF">2021-06-08T12:35:13Z</dcterms:modified>
  <cp:category/>
  <cp:version/>
  <cp:contentType/>
  <cp:contentStatus/>
</cp:coreProperties>
</file>