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05" windowHeight="5190" activeTab="0"/>
  </bookViews>
  <sheets>
    <sheet name="JOURNAL ENTRY FORM" sheetId="1" r:id="rId1"/>
    <sheet name="INSTRUCTIONS" sheetId="2" r:id="rId2"/>
  </sheets>
  <definedNames>
    <definedName name="Advance">'JOURNAL ENTRY FORM'!#REF!</definedName>
    <definedName name="area1">'JOURNAL ENTRY FORM'!$B$18:$E$43</definedName>
    <definedName name="area2">'JOURNAL ENTRY FORM'!$G$18:$G$43</definedName>
    <definedName name="area3">'JOURNAL ENTRY FORM'!$I$18:$I$43</definedName>
    <definedName name="area4">'JOURNAL ENTRY FORM'!$L$18:$L$43</definedName>
    <definedName name="Cioy6a">'JOURNAL ENTRY FORM'!#REF!</definedName>
    <definedName name="CLEARCHECKS">'JOURNAL ENTRY FORM'!#REF!</definedName>
    <definedName name="control">'JOURNAL ENTRY FORM'!$O$21</definedName>
    <definedName name="control1">'JOURNAL ENTRY FORM'!$O$22</definedName>
    <definedName name="Copy1">'JOURNAL ENTRY FORM'!#REF!</definedName>
    <definedName name="Copy1A">'JOURNAL ENTRY FORM'!#REF!</definedName>
    <definedName name="Copy2">'JOURNAL ENTRY FORM'!#REF!</definedName>
    <definedName name="Copy2A">'JOURNAL ENTRY FORM'!#REF!</definedName>
    <definedName name="Copy3">'JOURNAL ENTRY FORM'!#REF!</definedName>
    <definedName name="Copy4">'JOURNAL ENTRY FORM'!#REF!</definedName>
    <definedName name="Copy4a">'JOURNAL ENTRY FORM'!#REF!</definedName>
    <definedName name="Copy5">'JOURNAL ENTRY FORM'!#REF!</definedName>
    <definedName name="Copy5a">'JOURNAL ENTRY FORM'!#REF!</definedName>
    <definedName name="Copy6">'JOURNAL ENTRY FORM'!#REF!</definedName>
    <definedName name="Copy6a">'JOURNAL ENTRY FORM'!#REF!</definedName>
    <definedName name="Copy7">'JOURNAL ENTRY FORM'!#REF!</definedName>
    <definedName name="Copy8">'JOURNAL ENTRY FORM'!#REF!</definedName>
    <definedName name="Copy8a">'JOURNAL ENTRY FORM'!#REF!</definedName>
    <definedName name="date">'JOURNAL ENTRY FORM'!$O$19</definedName>
    <definedName name="date1">'JOURNAL ENTRY FORM'!$O$20</definedName>
    <definedName name="Dates">'JOURNAL ENTRY FORM'!#REF!</definedName>
    <definedName name="Default1">'JOURNAL ENTRY FORM'!#REF!</definedName>
    <definedName name="Default2">'JOURNAL ENTRY FORM'!#REF!</definedName>
    <definedName name="DEFAULT3">'JOURNAL ENTRY FORM'!#REF!</definedName>
    <definedName name="Expense1">'JOURNAL ENTRY FORM'!#REF!</definedName>
    <definedName name="Expense2">'JOURNAL ENTRY FORM'!#REF!</definedName>
    <definedName name="handling">'JOURNAL ENTRY FORM'!$B$47</definedName>
    <definedName name="Home">'JOURNAL ENTRY FORM'!$A$3</definedName>
    <definedName name="Home2">'INSTRUCTIONS'!$A$1</definedName>
    <definedName name="JCUID">'JOURNAL ENTRY FORM'!#REF!</definedName>
    <definedName name="Name">'JOURNAL ENTRY FORM'!#REF!</definedName>
    <definedName name="PAYEE">'JOURNAL ENTRY FORM'!$I$10:$L$11</definedName>
    <definedName name="Phone">'JOURNAL ENTRY FORM'!$L$51</definedName>
    <definedName name="_xlnm.Print_Area" localSheetId="1">'INSTRUCTIONS'!$A$1:$C$16</definedName>
    <definedName name="_xlnm.Print_Area" localSheetId="0">'JOURNAL ENTRY FORM'!$1:$60</definedName>
    <definedName name="Purpose">'JOURNAL ENTRY FORM'!#REF!</definedName>
    <definedName name="SSN">'JOURNAL ENTRY FORM'!#REF!</definedName>
    <definedName name="vouchertype">'JOURNAL ENTRY FORM'!$O$3</definedName>
  </definedNames>
  <calcPr fullCalcOnLoad="1"/>
</workbook>
</file>

<file path=xl/sharedStrings.xml><?xml version="1.0" encoding="utf-8"?>
<sst xmlns="http://schemas.openxmlformats.org/spreadsheetml/2006/main" count="40" uniqueCount="40">
  <si>
    <t xml:space="preserve">Move the cursor to the yellow shaded area in Line 3. This area should be used to provide a more detailed explanation for the Journal Entry. It is not an optional field. The explanation will not be input into Banner. </t>
  </si>
  <si>
    <t xml:space="preserve">Move the cursor to the yellow shaded area in Line 1 of the Section 2.  The Journal Entry form will accept up to 26 separate transaction lines.  </t>
  </si>
  <si>
    <t>General</t>
  </si>
  <si>
    <t>Section 1</t>
  </si>
  <si>
    <t>Section 2</t>
  </si>
  <si>
    <t>Section 3</t>
  </si>
  <si>
    <t>Date</t>
  </si>
  <si>
    <t>Phone Number</t>
  </si>
  <si>
    <t>Section 4</t>
  </si>
  <si>
    <t>Select Journal Entry Type Below:</t>
  </si>
  <si>
    <t>2.</t>
  </si>
  <si>
    <t>Approval Signature</t>
  </si>
  <si>
    <t>3.</t>
  </si>
  <si>
    <t>4.</t>
  </si>
  <si>
    <t>Double Posting</t>
  </si>
  <si>
    <t>Greater than 35</t>
  </si>
  <si>
    <t>Debit Less than 0</t>
  </si>
  <si>
    <t>Credit Less Than 0</t>
  </si>
  <si>
    <t>No Description</t>
  </si>
  <si>
    <t>INSTRUCTIONS: On-Screen Preparation of Journal Entry Form</t>
  </si>
  <si>
    <r>
      <rPr>
        <sz val="10"/>
        <rFont val="Arial"/>
        <family val="2"/>
      </rPr>
      <t>This Excel template is a multi-purpose Journal Entry that can be used to generate Revenue/Expense Transfers, Interdepartmental Transfers and Budget Transfers.  All the information needed to complete a specific Journal Entry is entered into the yellow shaded areas of the form.  It in important to complete each Journal Entry in the proper order, starting with Section 1 and ending with Section 4</t>
    </r>
    <r>
      <rPr>
        <sz val="10"/>
        <color indexed="18"/>
        <rFont val="Arial"/>
        <family val="2"/>
      </rPr>
      <t xml:space="preserve">.  </t>
    </r>
    <r>
      <rPr>
        <sz val="10"/>
        <color indexed="10"/>
        <rFont val="Arial"/>
        <family val="2"/>
      </rPr>
      <t>Before beginning a new Journal Entry, click on the REFRESH button.</t>
    </r>
  </si>
  <si>
    <t>Select the type of Journal Entry to be prepared by clicking on one of the three option buttons with your mouse.  Journal Entries fall into three categories: Revenue/Expense Transfers, Interdepartmental Transfers and Budget Transfers.  These are described more fully below. The physical appearance of the Journal Entry form will automatically change based on the option selected.  Therefore it is extremely important that this Section be completed before moving on to Section 2.</t>
  </si>
  <si>
    <r>
      <t>DESCRIPTION</t>
    </r>
    <r>
      <rPr>
        <sz val="10"/>
        <color indexed="18"/>
        <rFont val="Arial"/>
        <family val="2"/>
      </rPr>
      <t xml:space="preserve"> </t>
    </r>
    <r>
      <rPr>
        <sz val="10"/>
        <rFont val="Arial"/>
        <family val="2"/>
      </rPr>
      <t>- Each Journal Entry line must contain a description.  The description can be up to 30 characters long and should include the original Banner Document Code for any transaction that is being corrected.  The Description provided will be entered into Banner when the Journal Entry is posted.</t>
    </r>
  </si>
  <si>
    <t>Journal Entry Form</t>
  </si>
  <si>
    <t>Fund</t>
  </si>
  <si>
    <t>Program</t>
  </si>
  <si>
    <t>5.</t>
  </si>
  <si>
    <t>Please send to the Controller's Office</t>
  </si>
  <si>
    <r>
      <t>REVENUE/EXPENSE TRANSFER</t>
    </r>
    <r>
      <rPr>
        <sz val="10"/>
        <color indexed="18"/>
        <rFont val="Arial"/>
        <family val="2"/>
      </rPr>
      <t xml:space="preserve"> </t>
    </r>
    <r>
      <rPr>
        <sz val="10"/>
        <rFont val="Arial"/>
        <family val="2"/>
      </rPr>
      <t>- This type of Journal Entry should be used to correct or adjust a general ledger transaction that has already been recorded. It can be used to move a specific revenue or expense transaction from one Fund/Org/Account/Program (FOAP) Code to another, or to add an Activity Code to a previously recorded transaction.</t>
    </r>
    <r>
      <rPr>
        <sz val="10"/>
        <color indexed="18"/>
        <rFont val="Arial"/>
        <family val="2"/>
      </rPr>
      <t xml:space="preserve">  </t>
    </r>
  </si>
  <si>
    <r>
      <t>INTERDEPARTMENTAL TRANSFER</t>
    </r>
    <r>
      <rPr>
        <sz val="10"/>
        <color indexed="18"/>
        <rFont val="Arial"/>
        <family val="2"/>
      </rPr>
      <t xml:space="preserve"> </t>
    </r>
    <r>
      <rPr>
        <sz val="10"/>
        <rFont val="Arial"/>
        <family val="2"/>
      </rPr>
      <t xml:space="preserve">-  This type of Journal Entry should be used to record internal "Sales" from one IIT department to another IIT department. Transactions should be prepared by the "Selling" department using this Journal Entry Transfer form. This form should also be used by a "Selling" department to allocate charges to "Buying" departments who participate in informal cost sharing arrangements, such as those that occur when multiple departments share a single copier or fax machine, or pool their funds for a special purpose, such as bringing a speaker onto campus. </t>
    </r>
    <r>
      <rPr>
        <sz val="10"/>
        <color indexed="18"/>
        <rFont val="Arial"/>
        <family val="2"/>
      </rPr>
      <t xml:space="preserve"> </t>
    </r>
    <r>
      <rPr>
        <sz val="10"/>
        <color indexed="10"/>
        <rFont val="Arial"/>
        <family val="2"/>
      </rPr>
      <t>Note: Interdepartmental Transfers should generally be aggregated and submitted for processing to the Accounts Payable Department on a monthly basis.</t>
    </r>
  </si>
  <si>
    <r>
      <t>NOTE:</t>
    </r>
    <r>
      <rPr>
        <sz val="10"/>
        <color indexed="10"/>
        <rFont val="Arial"/>
        <family val="2"/>
      </rPr>
      <t xml:space="preserve"> Journal Entries generated for the sole purpose of transferring monies from one FOAP to another to cover underspending or overspending are not permissible.</t>
    </r>
  </si>
  <si>
    <r>
      <t>DEBITS/CREDITS</t>
    </r>
    <r>
      <rPr>
        <sz val="10"/>
        <color indexed="18"/>
        <rFont val="Arial"/>
        <family val="2"/>
      </rPr>
      <t xml:space="preserve"> </t>
    </r>
    <r>
      <rPr>
        <sz val="10"/>
        <rFont val="Arial"/>
        <family val="2"/>
      </rPr>
      <t>- Only one transaction, either a Debit or a Credit, can be entered on each line of the Journal Entry form.  A valid journal entry must have at least two lines of information (a Debit and a Credit).  All Debit and Credit values must be entered as positive numbers.  The sum of all Debits must equal the sum of all Credits. Debits and Credits are not applicable to Budget Transfers.</t>
    </r>
  </si>
  <si>
    <t xml:space="preserve">The Journal Entry is now ready for sending.  Before sending is initiated, look in the space reserved for the Approval Signature to make sure no error messages appear.  If an error message does exist, find the cause of the error by reading the error messages listed immediately below the Journal Entry.  Once all errors have been cleared, send the Journal Entry by clicking on the SEND button.  Also make sure to print a copy and get appropriate signiatures for back up.  </t>
  </si>
  <si>
    <t>1a</t>
  </si>
  <si>
    <t>1b</t>
  </si>
  <si>
    <t>Name</t>
  </si>
  <si>
    <t>Department</t>
  </si>
  <si>
    <t>SUBMITED BY</t>
  </si>
  <si>
    <t>This form needs to be printed and faxed to 7-5180 or emailed to controller@iit.edu</t>
  </si>
  <si>
    <t>IIT - Jrn Ent - Sept 2011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</si>
</sst>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dd\-mmm\-yyyy"/>
  </numFmts>
  <fonts count="61">
    <font>
      <sz val="10"/>
      <name val="MS Sans Serif"/>
      <family val="0"/>
    </font>
    <font>
      <sz val="11"/>
      <color indexed="8"/>
      <name val="Calibri"/>
      <family val="2"/>
    </font>
    <font>
      <sz val="10"/>
      <name val="Arial"/>
      <family val="2"/>
    </font>
    <font>
      <b/>
      <u val="single"/>
      <sz val="10"/>
      <name val="Arial"/>
      <family val="2"/>
    </font>
    <font>
      <sz val="10"/>
      <color indexed="18"/>
      <name val="Arial"/>
      <family val="2"/>
    </font>
    <font>
      <b/>
      <sz val="10"/>
      <color indexed="10"/>
      <name val="Arial"/>
      <family val="2"/>
    </font>
    <font>
      <sz val="8"/>
      <name val="Tahoma"/>
      <family val="2"/>
    </font>
    <font>
      <b/>
      <sz val="10"/>
      <color indexed="62"/>
      <name val="Arial"/>
      <family val="2"/>
    </font>
    <font>
      <sz val="10"/>
      <color indexed="10"/>
      <name val="Arial"/>
      <family val="2"/>
    </font>
    <font>
      <i/>
      <sz val="10"/>
      <name val="Arial"/>
      <family val="2"/>
    </font>
    <font>
      <b/>
      <sz val="10"/>
      <name val="Arial"/>
      <family val="2"/>
    </font>
    <font>
      <sz val="9"/>
      <name val="Arial"/>
      <family val="2"/>
    </font>
    <font>
      <b/>
      <sz val="8"/>
      <name val="Arial"/>
      <family val="2"/>
    </font>
    <font>
      <sz val="8"/>
      <name val="Arial"/>
      <family val="2"/>
    </font>
    <font>
      <sz val="8.5"/>
      <name val="Arial"/>
      <family val="2"/>
    </font>
    <font>
      <b/>
      <sz val="10"/>
      <name val="MS Sans Serif"/>
      <family val="2"/>
    </font>
    <font>
      <b/>
      <sz val="12"/>
      <name val="MS Sans Serif"/>
      <family val="2"/>
    </font>
    <font>
      <sz val="12"/>
      <name val="Arial"/>
      <family val="2"/>
    </font>
    <font>
      <sz val="12"/>
      <name val="MS Sans Serif"/>
      <family val="2"/>
    </font>
    <font>
      <b/>
      <sz val="7"/>
      <name val="MS Sans Serif"/>
      <family val="2"/>
    </font>
    <font>
      <sz val="7"/>
      <name val="Arial"/>
      <family val="2"/>
    </font>
    <font>
      <b/>
      <sz val="9"/>
      <name val="Arial"/>
      <family val="2"/>
    </font>
    <font>
      <u val="single"/>
      <sz val="10"/>
      <name val="MS Sans Serif"/>
      <family val="2"/>
    </font>
    <font>
      <b/>
      <sz val="11"/>
      <name val="Arial"/>
      <family val="2"/>
    </font>
    <font>
      <b/>
      <sz val="12"/>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2" tint="-0.09996999800205231"/>
        <bgColor indexed="64"/>
      </patternFill>
    </fill>
    <fill>
      <patternFill patternType="solid">
        <fgColor theme="1"/>
        <bgColor indexed="64"/>
      </patternFill>
    </fill>
    <fill>
      <patternFill patternType="solid">
        <fgColor theme="2"/>
        <bgColor indexed="64"/>
      </patternFill>
    </fill>
    <fill>
      <patternFill patternType="solid">
        <fgColor indexed="47"/>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thin">
        <color indexed="18"/>
      </left>
      <right/>
      <top/>
      <bottom/>
    </border>
    <border>
      <left style="medium"/>
      <right style="thin"/>
      <top style="medium"/>
      <bottom style="medium"/>
    </border>
    <border>
      <left/>
      <right/>
      <top style="medium"/>
      <bottom/>
    </border>
    <border>
      <left/>
      <right/>
      <top style="thin"/>
      <bottom/>
    </border>
    <border>
      <left style="thin"/>
      <right style="thin"/>
      <top style="medium"/>
      <bottom style="thin"/>
    </border>
    <border>
      <left/>
      <right style="thin"/>
      <top/>
      <bottom/>
    </border>
    <border>
      <left style="medium"/>
      <right style="thin"/>
      <top/>
      <bottom/>
    </border>
    <border>
      <left style="thin"/>
      <right style="thin"/>
      <top/>
      <bottom style="thin"/>
    </border>
    <border>
      <left/>
      <right/>
      <top/>
      <bottom style="medium"/>
    </border>
    <border>
      <left style="thin">
        <color indexed="18"/>
      </left>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indexed="18"/>
      </left>
      <right/>
      <top/>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pplyProtection="1">
      <alignment/>
      <protection hidden="1"/>
    </xf>
    <xf numFmtId="0" fontId="0" fillId="0" borderId="0" xfId="0" applyAlignment="1" applyProtection="1">
      <alignment/>
      <protection hidden="1"/>
    </xf>
    <xf numFmtId="0" fontId="2" fillId="0" borderId="0" xfId="0" applyFont="1" applyAlignment="1" applyProtection="1">
      <alignment vertical="top"/>
      <protection hidden="1"/>
    </xf>
    <xf numFmtId="0" fontId="2" fillId="0" borderId="0" xfId="0" applyFont="1" applyAlignment="1" applyProtection="1">
      <alignment/>
      <protection hidden="1"/>
    </xf>
    <xf numFmtId="0" fontId="7" fillId="0" borderId="0" xfId="0" applyFont="1" applyAlignment="1" applyProtection="1" quotePrefix="1">
      <alignment horizontal="left" vertical="top"/>
      <protection hidden="1"/>
    </xf>
    <xf numFmtId="0" fontId="2" fillId="0" borderId="0" xfId="0" applyFont="1" applyAlignment="1" applyProtection="1" quotePrefix="1">
      <alignment horizontal="left"/>
      <protection hidden="1"/>
    </xf>
    <xf numFmtId="0" fontId="4" fillId="33" borderId="10" xfId="0" applyFont="1" applyFill="1" applyBorder="1" applyAlignment="1" applyProtection="1" quotePrefix="1">
      <alignment horizontal="left" wrapText="1"/>
      <protection hidden="1"/>
    </xf>
    <xf numFmtId="0" fontId="2" fillId="33" borderId="10" xfId="0" applyFont="1" applyFill="1" applyBorder="1" applyAlignment="1" applyProtection="1" quotePrefix="1">
      <alignment horizontal="left" wrapText="1"/>
      <protection hidden="1"/>
    </xf>
    <xf numFmtId="0" fontId="10" fillId="0" borderId="0" xfId="0" applyFont="1" applyAlignment="1" applyProtection="1">
      <alignment horizontal="left" vertical="top"/>
      <protection hidden="1"/>
    </xf>
    <xf numFmtId="0" fontId="10" fillId="0" borderId="0" xfId="0" applyFont="1" applyAlignment="1" applyProtection="1" quotePrefix="1">
      <alignment horizontal="left" vertical="top"/>
      <protection hidden="1"/>
    </xf>
    <xf numFmtId="0" fontId="8" fillId="33" borderId="10" xfId="0" applyFont="1" applyFill="1" applyBorder="1" applyAlignment="1" applyProtection="1" quotePrefix="1">
      <alignment horizontal="left" wrapText="1"/>
      <protection hidden="1"/>
    </xf>
    <xf numFmtId="0" fontId="5" fillId="33" borderId="10" xfId="0" applyFont="1" applyFill="1" applyBorder="1" applyAlignment="1" applyProtection="1">
      <alignment horizontal="left" wrapText="1"/>
      <protection hidden="1"/>
    </xf>
    <xf numFmtId="49" fontId="2" fillId="34" borderId="10" xfId="0" applyNumberFormat="1" applyFont="1" applyFill="1" applyBorder="1" applyAlignment="1" applyProtection="1">
      <alignment horizontal="center" vertical="center"/>
      <protection locked="0"/>
    </xf>
    <xf numFmtId="0" fontId="2" fillId="34" borderId="10" xfId="0" applyFont="1" applyFill="1" applyBorder="1" applyAlignment="1" applyProtection="1">
      <alignment horizontal="left" vertical="center" indent="1"/>
      <protection locked="0"/>
    </xf>
    <xf numFmtId="39" fontId="2" fillId="34" borderId="10" xfId="0" applyNumberFormat="1" applyFont="1" applyFill="1" applyBorder="1" applyAlignment="1" applyProtection="1">
      <alignment horizontal="right" vertical="center"/>
      <protection locked="0"/>
    </xf>
    <xf numFmtId="0" fontId="2" fillId="35" borderId="0" xfId="0" applyFont="1" applyFill="1" applyAlignment="1" applyProtection="1">
      <alignment/>
      <protection/>
    </xf>
    <xf numFmtId="0" fontId="2" fillId="0" borderId="0" xfId="0" applyFont="1" applyAlignment="1" applyProtection="1">
      <alignment/>
      <protection/>
    </xf>
    <xf numFmtId="0" fontId="16" fillId="0" borderId="0" xfId="0" applyFont="1" applyBorder="1" applyAlignment="1" applyProtection="1">
      <alignment horizontal="left"/>
      <protection/>
    </xf>
    <xf numFmtId="0" fontId="2" fillId="35" borderId="0" xfId="0" applyFont="1" applyFill="1" applyAlignment="1" applyProtection="1">
      <alignment/>
      <protection/>
    </xf>
    <xf numFmtId="0" fontId="2" fillId="0" borderId="0" xfId="0" applyFont="1" applyAlignment="1" applyProtection="1">
      <alignment/>
      <protection/>
    </xf>
    <xf numFmtId="164" fontId="10" fillId="0" borderId="0" xfId="0" applyNumberFormat="1" applyFont="1" applyAlignment="1" applyProtection="1">
      <alignment/>
      <protection/>
    </xf>
    <xf numFmtId="0" fontId="10" fillId="36" borderId="11" xfId="0" applyFont="1" applyFill="1" applyBorder="1" applyAlignment="1" applyProtection="1">
      <alignment horizontal="center" vertical="center"/>
      <protection/>
    </xf>
    <xf numFmtId="0" fontId="10" fillId="36" borderId="11" xfId="0" applyFont="1" applyFill="1" applyBorder="1" applyAlignment="1" applyProtection="1" quotePrefix="1">
      <alignment horizontal="center" vertical="center"/>
      <protection/>
    </xf>
    <xf numFmtId="0" fontId="10" fillId="36" borderId="12" xfId="0" applyFont="1" applyFill="1" applyBorder="1" applyAlignment="1" applyProtection="1">
      <alignment horizontal="center" vertical="center"/>
      <protection/>
    </xf>
    <xf numFmtId="0" fontId="2" fillId="0" borderId="13" xfId="0" applyFont="1" applyBorder="1" applyAlignment="1" applyProtection="1">
      <alignment/>
      <protection/>
    </xf>
    <xf numFmtId="0" fontId="9" fillId="36"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protection/>
    </xf>
    <xf numFmtId="0" fontId="10" fillId="0" borderId="10" xfId="0" applyFont="1" applyFill="1" applyBorder="1" applyAlignment="1" applyProtection="1" quotePrefix="1">
      <alignment horizontal="center"/>
      <protection/>
    </xf>
    <xf numFmtId="0" fontId="10" fillId="0" borderId="10" xfId="0" applyFont="1" applyFill="1" applyBorder="1" applyAlignment="1" applyProtection="1">
      <alignment horizontal="center" vertical="center"/>
      <protection/>
    </xf>
    <xf numFmtId="0" fontId="10" fillId="0" borderId="10" xfId="0" applyFont="1" applyFill="1" applyBorder="1" applyAlignment="1" applyProtection="1" quotePrefix="1">
      <alignment horizontal="center" vertical="center" wrapText="1"/>
      <protection/>
    </xf>
    <xf numFmtId="0" fontId="2" fillId="0" borderId="10" xfId="0" applyFont="1" applyBorder="1" applyAlignment="1" applyProtection="1">
      <alignment/>
      <protection/>
    </xf>
    <xf numFmtId="0" fontId="11" fillId="0" borderId="10" xfId="0" applyFont="1" applyFill="1" applyBorder="1" applyAlignment="1" applyProtection="1" quotePrefix="1">
      <alignment horizontal="center" vertical="center"/>
      <protection/>
    </xf>
    <xf numFmtId="0" fontId="11" fillId="0" borderId="10" xfId="0" applyFont="1" applyFill="1" applyBorder="1" applyAlignment="1" applyProtection="1" quotePrefix="1">
      <alignment horizontal="center" vertical="top"/>
      <protection/>
    </xf>
    <xf numFmtId="0" fontId="2" fillId="0" borderId="10" xfId="0" applyFont="1" applyFill="1" applyBorder="1" applyAlignment="1" applyProtection="1" quotePrefix="1">
      <alignment horizontal="center" vertical="center"/>
      <protection/>
    </xf>
    <xf numFmtId="0" fontId="12" fillId="0" borderId="13" xfId="0" applyFont="1" applyFill="1" applyBorder="1" applyAlignment="1" applyProtection="1" quotePrefix="1">
      <alignment horizontal="center" vertical="center"/>
      <protection/>
    </xf>
    <xf numFmtId="0" fontId="12" fillId="0" borderId="13" xfId="0" applyFont="1" applyFill="1" applyBorder="1" applyAlignment="1" applyProtection="1">
      <alignment horizontal="center" vertical="center"/>
      <protection/>
    </xf>
    <xf numFmtId="0" fontId="10" fillId="0" borderId="10" xfId="0" applyFont="1" applyFill="1" applyBorder="1" applyAlignment="1" applyProtection="1" quotePrefix="1">
      <alignment horizontal="center" vertical="center"/>
      <protection/>
    </xf>
    <xf numFmtId="39" fontId="10" fillId="0" borderId="10" xfId="0" applyNumberFormat="1" applyFont="1" applyFill="1" applyBorder="1" applyAlignment="1" applyProtection="1">
      <alignment horizontal="right" vertical="center"/>
      <protection/>
    </xf>
    <xf numFmtId="0" fontId="10" fillId="36" borderId="14" xfId="0" applyFont="1" applyFill="1" applyBorder="1" applyAlignment="1" applyProtection="1" quotePrefix="1">
      <alignment horizontal="center" vertical="center"/>
      <protection/>
    </xf>
    <xf numFmtId="0" fontId="10" fillId="36" borderId="10" xfId="0" applyFont="1" applyFill="1" applyBorder="1" applyAlignment="1" applyProtection="1" quotePrefix="1">
      <alignment horizontal="center" vertical="center"/>
      <protection/>
    </xf>
    <xf numFmtId="0" fontId="14" fillId="0" borderId="0" xfId="0" applyFont="1" applyFill="1" applyBorder="1" applyAlignment="1" applyProtection="1" quotePrefix="1">
      <alignment horizontal="left" vertical="top"/>
      <protection/>
    </xf>
    <xf numFmtId="0" fontId="14" fillId="0" borderId="0" xfId="0" applyFont="1" applyFill="1" applyBorder="1" applyAlignment="1" applyProtection="1">
      <alignment horizontal="right" vertical="top"/>
      <protection/>
    </xf>
    <xf numFmtId="0" fontId="14" fillId="0" borderId="15" xfId="0" applyFont="1" applyBorder="1" applyAlignment="1" applyProtection="1">
      <alignment horizontal="left" vertical="top"/>
      <protection/>
    </xf>
    <xf numFmtId="0" fontId="14" fillId="0" borderId="0" xfId="0" applyFont="1" applyBorder="1" applyAlignment="1" applyProtection="1">
      <alignment horizontal="center" vertical="top"/>
      <protection/>
    </xf>
    <xf numFmtId="0" fontId="13" fillId="0" borderId="15" xfId="0" applyFont="1" applyBorder="1" applyAlignment="1" applyProtection="1" quotePrefix="1">
      <alignment horizontal="right" vertical="top"/>
      <protection/>
    </xf>
    <xf numFmtId="0" fontId="2" fillId="0" borderId="0" xfId="0" applyFont="1" applyBorder="1" applyAlignment="1" applyProtection="1">
      <alignment/>
      <protection/>
    </xf>
    <xf numFmtId="0" fontId="2" fillId="0" borderId="0" xfId="0" applyFont="1" applyAlignment="1" applyProtection="1">
      <alignment/>
      <protection locked="0"/>
    </xf>
    <xf numFmtId="0" fontId="2" fillId="36" borderId="0"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protection locked="0"/>
    </xf>
    <xf numFmtId="0" fontId="10" fillId="0" borderId="16" xfId="0" applyFont="1" applyBorder="1" applyAlignment="1" applyProtection="1">
      <alignment horizontal="center"/>
      <protection/>
    </xf>
    <xf numFmtId="0" fontId="15" fillId="0" borderId="16" xfId="0" applyFont="1" applyBorder="1" applyAlignment="1" applyProtection="1">
      <alignment horizontal="center"/>
      <protection/>
    </xf>
    <xf numFmtId="0" fontId="10"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4" fillId="0" borderId="15" xfId="0" applyFont="1" applyBorder="1" applyAlignment="1" applyProtection="1">
      <alignment horizontal="center" vertical="top"/>
      <protection/>
    </xf>
    <xf numFmtId="0" fontId="9" fillId="36" borderId="17" xfId="0" applyFont="1" applyFill="1" applyBorder="1" applyAlignment="1" applyProtection="1">
      <alignment horizontal="center" vertical="center"/>
      <protection/>
    </xf>
    <xf numFmtId="0" fontId="2" fillId="0" borderId="18" xfId="0" applyFont="1" applyFill="1" applyBorder="1" applyAlignment="1" applyProtection="1">
      <alignment wrapText="1"/>
      <protection/>
    </xf>
    <xf numFmtId="164" fontId="10" fillId="0" borderId="18" xfId="0" applyNumberFormat="1" applyFont="1" applyFill="1" applyBorder="1" applyAlignment="1" applyProtection="1">
      <alignment/>
      <protection/>
    </xf>
    <xf numFmtId="0" fontId="10" fillId="0" borderId="18" xfId="0" applyFont="1" applyFill="1" applyBorder="1" applyAlignment="1" applyProtection="1">
      <alignment vertical="center"/>
      <protection locked="0"/>
    </xf>
    <xf numFmtId="0" fontId="2" fillId="0" borderId="18" xfId="0" applyFont="1" applyFill="1" applyBorder="1" applyAlignment="1" applyProtection="1">
      <alignment/>
      <protection/>
    </xf>
    <xf numFmtId="0" fontId="10" fillId="0" borderId="18"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0" fillId="0" borderId="18" xfId="0" applyFont="1" applyFill="1" applyBorder="1" applyAlignment="1" applyProtection="1">
      <alignment vertical="center"/>
      <protection/>
    </xf>
    <xf numFmtId="0" fontId="10" fillId="0" borderId="18" xfId="0" applyFont="1" applyFill="1" applyBorder="1" applyAlignment="1" applyProtection="1" quotePrefix="1">
      <alignment horizontal="center" vertical="center" wrapText="1"/>
      <protection/>
    </xf>
    <xf numFmtId="0" fontId="11" fillId="0" borderId="18" xfId="0" applyFont="1" applyFill="1" applyBorder="1" applyAlignment="1" applyProtection="1" quotePrefix="1">
      <alignment horizontal="center" vertical="center"/>
      <protection/>
    </xf>
    <xf numFmtId="0" fontId="2" fillId="0" borderId="18" xfId="0" applyFont="1" applyFill="1" applyBorder="1" applyAlignment="1" applyProtection="1" quotePrefix="1">
      <alignment horizontal="center" vertical="center"/>
      <protection/>
    </xf>
    <xf numFmtId="39" fontId="2" fillId="0" borderId="18" xfId="0" applyNumberFormat="1" applyFont="1" applyFill="1" applyBorder="1" applyAlignment="1" applyProtection="1">
      <alignment horizontal="right" vertical="center"/>
      <protection locked="0"/>
    </xf>
    <xf numFmtId="39" fontId="10" fillId="0" borderId="18" xfId="0" applyNumberFormat="1" applyFont="1" applyFill="1" applyBorder="1" applyAlignment="1" applyProtection="1">
      <alignment horizontal="right" vertical="center"/>
      <protection/>
    </xf>
    <xf numFmtId="0" fontId="10" fillId="0" borderId="18" xfId="0" applyFont="1" applyFill="1" applyBorder="1" applyAlignment="1" applyProtection="1" quotePrefix="1">
      <alignment vertical="center"/>
      <protection/>
    </xf>
    <xf numFmtId="0" fontId="2" fillId="0" borderId="18" xfId="0" applyFont="1" applyFill="1" applyBorder="1" applyAlignment="1" applyProtection="1">
      <alignment/>
      <protection/>
    </xf>
    <xf numFmtId="0" fontId="14" fillId="0" borderId="18" xfId="0" applyFont="1" applyFill="1" applyBorder="1" applyAlignment="1" applyProtection="1">
      <alignment horizontal="center" vertical="top"/>
      <protection/>
    </xf>
    <xf numFmtId="0" fontId="15" fillId="0" borderId="18" xfId="0" applyFont="1" applyFill="1" applyBorder="1" applyAlignment="1" applyProtection="1">
      <alignment/>
      <protection/>
    </xf>
    <xf numFmtId="0" fontId="15" fillId="0" borderId="18" xfId="0" applyFont="1" applyFill="1" applyBorder="1" applyAlignment="1" applyProtection="1">
      <alignment horizontal="center"/>
      <protection/>
    </xf>
    <xf numFmtId="0" fontId="20" fillId="0" borderId="0" xfId="0" applyFont="1" applyBorder="1" applyAlignment="1" applyProtection="1">
      <alignment/>
      <protection/>
    </xf>
    <xf numFmtId="0" fontId="19" fillId="0" borderId="0" xfId="0" applyFont="1" applyBorder="1" applyAlignment="1" applyProtection="1">
      <alignment/>
      <protection/>
    </xf>
    <xf numFmtId="0" fontId="19" fillId="0" borderId="18" xfId="0" applyFont="1" applyBorder="1" applyAlignment="1" applyProtection="1">
      <alignment/>
      <protection/>
    </xf>
    <xf numFmtId="0" fontId="0" fillId="36" borderId="0" xfId="0" applyFont="1" applyFill="1" applyBorder="1" applyAlignment="1" applyProtection="1">
      <alignment horizontal="center"/>
      <protection locked="0"/>
    </xf>
    <xf numFmtId="0" fontId="2" fillId="36" borderId="0" xfId="0" applyFont="1" applyFill="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quotePrefix="1">
      <alignment horizontal="center" wrapText="1"/>
      <protection locked="0"/>
    </xf>
    <xf numFmtId="0" fontId="2" fillId="0" borderId="19" xfId="0" applyFont="1" applyFill="1" applyBorder="1" applyAlignment="1" applyProtection="1">
      <alignment wrapText="1"/>
      <protection/>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0" fillId="0" borderId="0" xfId="0" applyFont="1" applyAlignment="1" applyProtection="1">
      <alignment/>
      <protection locked="0"/>
    </xf>
    <xf numFmtId="0" fontId="22" fillId="0" borderId="0" xfId="52" applyFont="1" applyBorder="1" applyAlignment="1" applyProtection="1">
      <alignment/>
      <protection locked="0"/>
    </xf>
    <xf numFmtId="0" fontId="10" fillId="35" borderId="0" xfId="0" applyFont="1" applyFill="1" applyAlignment="1" applyProtection="1">
      <alignment/>
      <protection/>
    </xf>
    <xf numFmtId="0" fontId="10" fillId="0" borderId="0" xfId="0" applyFont="1" applyFill="1" applyBorder="1" applyAlignment="1" applyProtection="1" quotePrefix="1">
      <alignment horizontal="left" vertical="center"/>
      <protection/>
    </xf>
    <xf numFmtId="0" fontId="0" fillId="0" borderId="13" xfId="0" applyFont="1" applyBorder="1" applyAlignment="1" applyProtection="1">
      <alignment/>
      <protection/>
    </xf>
    <xf numFmtId="0" fontId="0" fillId="0" borderId="0" xfId="0" applyFont="1" applyAlignment="1" applyProtection="1">
      <alignment/>
      <protection/>
    </xf>
    <xf numFmtId="0" fontId="0" fillId="0" borderId="20" xfId="0" applyFont="1" applyBorder="1" applyAlignment="1" applyProtection="1">
      <alignment/>
      <protection locked="0"/>
    </xf>
    <xf numFmtId="0" fontId="0" fillId="0" borderId="0" xfId="0" applyFont="1" applyFill="1" applyBorder="1" applyAlignment="1" applyProtection="1">
      <alignment/>
      <protection/>
    </xf>
    <xf numFmtId="0" fontId="2" fillId="0" borderId="0"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10" fillId="0" borderId="13" xfId="0" applyFont="1" applyFill="1" applyBorder="1" applyAlignment="1" applyProtection="1">
      <alignment horizontal="center" vertical="center" textRotation="90"/>
      <protection/>
    </xf>
    <xf numFmtId="0" fontId="10" fillId="0" borderId="0" xfId="0" applyFont="1" applyBorder="1" applyAlignment="1" applyProtection="1">
      <alignment horizontal="center"/>
      <protection locked="0"/>
    </xf>
    <xf numFmtId="165" fontId="10" fillId="0" borderId="0" xfId="0" applyNumberFormat="1" applyFont="1" applyBorder="1" applyAlignment="1" applyProtection="1">
      <alignment/>
      <protection locked="0"/>
    </xf>
    <xf numFmtId="1" fontId="23" fillId="0" borderId="0" xfId="0" applyNumberFormat="1" applyFont="1" applyBorder="1" applyAlignment="1" applyProtection="1">
      <alignment horizontal="right"/>
      <protection locked="0"/>
    </xf>
    <xf numFmtId="0" fontId="10" fillId="0" borderId="13" xfId="0" applyFont="1" applyFill="1" applyBorder="1" applyAlignment="1" applyProtection="1">
      <alignment vertical="center" textRotation="90"/>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horizontal="center" vertical="center"/>
      <protection/>
    </xf>
    <xf numFmtId="0" fontId="10" fillId="0" borderId="0" xfId="0" applyFont="1" applyFill="1" applyBorder="1" applyAlignment="1" applyProtection="1">
      <alignment horizontal="centerContinuous" vertical="center"/>
      <protection/>
    </xf>
    <xf numFmtId="0" fontId="2" fillId="0" borderId="0" xfId="0" applyFont="1" applyBorder="1" applyAlignment="1" applyProtection="1">
      <alignment horizontal="centerContinuous"/>
      <protection/>
    </xf>
    <xf numFmtId="0" fontId="10" fillId="0" borderId="18" xfId="0" applyFont="1" applyFill="1" applyBorder="1" applyAlignment="1" applyProtection="1">
      <alignment horizontal="centerContinuous" vertical="center"/>
      <protection/>
    </xf>
    <xf numFmtId="0" fontId="10" fillId="0" borderId="13" xfId="0" applyFont="1" applyBorder="1" applyAlignment="1" applyProtection="1">
      <alignment vertical="center" textRotation="90"/>
      <protection/>
    </xf>
    <xf numFmtId="0" fontId="2" fillId="0" borderId="18" xfId="0" applyFont="1" applyFill="1" applyBorder="1" applyAlignment="1" applyProtection="1">
      <alignment vertical="top" wrapText="1"/>
      <protection locked="0"/>
    </xf>
    <xf numFmtId="0" fontId="0"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18" xfId="0" applyFont="1" applyFill="1" applyBorder="1" applyAlignment="1" applyProtection="1">
      <alignment horizontal="left"/>
      <protection/>
    </xf>
    <xf numFmtId="0" fontId="24" fillId="0" borderId="0" xfId="0" applyFont="1" applyBorder="1" applyAlignment="1" applyProtection="1">
      <alignment horizontal="center" vertical="top" wrapText="1"/>
      <protection locked="0"/>
    </xf>
    <xf numFmtId="0" fontId="0" fillId="0" borderId="0" xfId="0" applyFont="1" applyFill="1" applyBorder="1" applyAlignment="1" applyProtection="1">
      <alignment horizontal="left"/>
      <protection/>
    </xf>
    <xf numFmtId="0" fontId="0" fillId="37" borderId="21" xfId="0" applyFont="1" applyFill="1" applyBorder="1" applyAlignment="1" applyProtection="1">
      <alignment horizontal="left"/>
      <protection/>
    </xf>
    <xf numFmtId="0" fontId="13" fillId="38" borderId="22" xfId="0" applyFont="1" applyFill="1" applyBorder="1" applyAlignment="1" applyProtection="1">
      <alignment vertical="center"/>
      <protection/>
    </xf>
    <xf numFmtId="0" fontId="13" fillId="38" borderId="23" xfId="0" applyFont="1" applyFill="1" applyBorder="1" applyAlignment="1" applyProtection="1">
      <alignment vertical="center"/>
      <protection/>
    </xf>
    <xf numFmtId="0" fontId="13" fillId="0" borderId="18" xfId="0" applyFont="1" applyFill="1" applyBorder="1" applyAlignment="1" applyProtection="1">
      <alignment vertical="center"/>
      <protection/>
    </xf>
    <xf numFmtId="0" fontId="25" fillId="0" borderId="0" xfId="0" applyFont="1" applyAlignment="1" applyProtection="1">
      <alignment/>
      <protection locked="0"/>
    </xf>
    <xf numFmtId="0" fontId="10" fillId="0" borderId="0" xfId="0" applyFont="1" applyAlignment="1" applyProtection="1">
      <alignment horizontal="center"/>
      <protection locked="0"/>
    </xf>
    <xf numFmtId="0" fontId="21"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horizontal="center" vertical="center"/>
      <protection/>
    </xf>
    <xf numFmtId="0" fontId="10" fillId="36" borderId="24" xfId="0" applyFont="1" applyFill="1" applyBorder="1" applyAlignment="1" applyProtection="1" quotePrefix="1">
      <alignment vertical="center"/>
      <protection/>
    </xf>
    <xf numFmtId="0" fontId="10" fillId="36" borderId="25" xfId="0" applyFont="1" applyFill="1" applyBorder="1" applyAlignment="1" applyProtection="1" quotePrefix="1">
      <alignment vertical="center"/>
      <protection/>
    </xf>
    <xf numFmtId="0" fontId="10" fillId="36" borderId="26" xfId="0" applyFont="1" applyFill="1" applyBorder="1" applyAlignment="1" applyProtection="1" quotePrefix="1">
      <alignment vertical="center"/>
      <protection/>
    </xf>
    <xf numFmtId="0" fontId="10" fillId="36" borderId="14" xfId="0" applyFont="1" applyFill="1" applyBorder="1" applyAlignment="1" applyProtection="1">
      <alignment horizontal="right" vertical="center"/>
      <protection/>
    </xf>
    <xf numFmtId="0" fontId="10" fillId="36" borderId="27" xfId="0" applyFont="1" applyFill="1" applyBorder="1" applyAlignment="1" applyProtection="1" quotePrefix="1">
      <alignment horizontal="right" vertical="center"/>
      <protection/>
    </xf>
    <xf numFmtId="0" fontId="10" fillId="36" borderId="28" xfId="0" applyFont="1" applyFill="1" applyBorder="1" applyAlignment="1" applyProtection="1" quotePrefix="1">
      <alignment horizontal="right" vertical="center"/>
      <protection/>
    </xf>
    <xf numFmtId="0" fontId="9" fillId="36" borderId="10" xfId="0" applyFont="1" applyFill="1" applyBorder="1" applyAlignment="1" applyProtection="1" quotePrefix="1">
      <alignment horizontal="left" vertical="center" indent="1"/>
      <protection/>
    </xf>
    <xf numFmtId="0" fontId="9" fillId="36" borderId="10" xfId="0" applyFont="1" applyFill="1" applyBorder="1" applyAlignment="1" applyProtection="1">
      <alignment horizontal="left" vertical="center" indent="1"/>
      <protection/>
    </xf>
    <xf numFmtId="0" fontId="0" fillId="0" borderId="13" xfId="0" applyFont="1" applyBorder="1" applyAlignment="1" applyProtection="1">
      <alignment/>
      <protection/>
    </xf>
    <xf numFmtId="0" fontId="0" fillId="0" borderId="0" xfId="0" applyFont="1" applyAlignment="1" applyProtection="1">
      <alignment/>
      <protection/>
    </xf>
    <xf numFmtId="0" fontId="10" fillId="36" borderId="14" xfId="0" applyFont="1" applyFill="1" applyBorder="1" applyAlignment="1" applyProtection="1" quotePrefix="1">
      <alignment horizontal="left" vertical="center"/>
      <protection/>
    </xf>
    <xf numFmtId="0" fontId="10" fillId="36" borderId="27" xfId="0" applyFont="1" applyFill="1" applyBorder="1" applyAlignment="1" applyProtection="1" quotePrefix="1">
      <alignment horizontal="left" vertical="center"/>
      <protection/>
    </xf>
    <xf numFmtId="0" fontId="10" fillId="36" borderId="28" xfId="0" applyFont="1" applyFill="1" applyBorder="1" applyAlignment="1" applyProtection="1" quotePrefix="1">
      <alignment horizontal="left" vertical="center"/>
      <protection/>
    </xf>
    <xf numFmtId="0" fontId="2" fillId="34" borderId="29"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2" fillId="34" borderId="30" xfId="0" applyFont="1" applyFill="1" applyBorder="1" applyAlignment="1" applyProtection="1">
      <alignment horizontal="center" vertical="center" wrapText="1"/>
      <protection/>
    </xf>
    <xf numFmtId="0" fontId="2" fillId="34" borderId="31"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32" xfId="0" applyFont="1" applyFill="1" applyBorder="1" applyAlignment="1" applyProtection="1">
      <alignment horizontal="center" vertical="center" wrapText="1"/>
      <protection/>
    </xf>
    <xf numFmtId="0" fontId="2" fillId="34" borderId="33"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34" xfId="0" applyFont="1" applyFill="1" applyBorder="1" applyAlignment="1" applyProtection="1">
      <alignment horizontal="center" vertical="center" wrapText="1"/>
      <protection/>
    </xf>
    <xf numFmtId="0" fontId="2" fillId="0" borderId="35" xfId="0" applyFont="1" applyBorder="1" applyAlignment="1" applyProtection="1">
      <alignment horizontal="center"/>
      <protection/>
    </xf>
    <xf numFmtId="0" fontId="2" fillId="0" borderId="21" xfId="0" applyFont="1" applyBorder="1" applyAlignment="1" applyProtection="1">
      <alignment horizontal="center"/>
      <protection/>
    </xf>
    <xf numFmtId="0" fontId="10" fillId="36" borderId="11" xfId="0" applyFont="1" applyFill="1" applyBorder="1" applyAlignment="1" applyProtection="1" quotePrefix="1">
      <alignment vertical="center"/>
      <protection/>
    </xf>
    <xf numFmtId="0" fontId="10" fillId="36" borderId="36" xfId="0" applyFont="1" applyFill="1" applyBorder="1" applyAlignment="1" applyProtection="1" quotePrefix="1">
      <alignment vertical="center"/>
      <protection/>
    </xf>
    <xf numFmtId="0" fontId="10" fillId="36" borderId="37" xfId="0" applyFont="1" applyFill="1" applyBorder="1" applyAlignment="1" applyProtection="1" quotePrefix="1">
      <alignment vertical="center"/>
      <protection/>
    </xf>
    <xf numFmtId="0" fontId="10" fillId="36" borderId="38" xfId="0" applyFont="1" applyFill="1" applyBorder="1" applyAlignment="1" applyProtection="1" quotePrefix="1">
      <alignment vertical="center"/>
      <protection/>
    </xf>
    <xf numFmtId="0" fontId="10" fillId="36" borderId="39" xfId="0" applyFont="1" applyFill="1" applyBorder="1" applyAlignment="1" applyProtection="1" quotePrefix="1">
      <alignment vertical="center"/>
      <protection/>
    </xf>
    <xf numFmtId="0" fontId="10" fillId="36" borderId="40" xfId="0" applyFont="1" applyFill="1" applyBorder="1" applyAlignment="1" applyProtection="1" quotePrefix="1">
      <alignment vertical="center"/>
      <protection/>
    </xf>
    <xf numFmtId="0" fontId="10" fillId="0" borderId="10" xfId="0" applyFont="1" applyFill="1" applyBorder="1" applyAlignment="1" applyProtection="1">
      <alignment horizontal="center"/>
      <protection/>
    </xf>
    <xf numFmtId="0" fontId="2" fillId="34" borderId="24" xfId="0" applyFont="1" applyFill="1" applyBorder="1" applyAlignment="1" applyProtection="1">
      <alignment horizontal="left" vertical="top" wrapText="1"/>
      <protection locked="0"/>
    </xf>
    <xf numFmtId="0" fontId="2" fillId="34" borderId="25" xfId="0" applyFont="1" applyFill="1" applyBorder="1" applyAlignment="1" applyProtection="1" quotePrefix="1">
      <alignment horizontal="left" vertical="top" wrapText="1"/>
      <protection locked="0"/>
    </xf>
    <xf numFmtId="0" fontId="2" fillId="34" borderId="26" xfId="0" applyFont="1" applyFill="1" applyBorder="1" applyAlignment="1" applyProtection="1" quotePrefix="1">
      <alignment horizontal="left" vertical="top" wrapText="1"/>
      <protection locked="0"/>
    </xf>
    <xf numFmtId="39" fontId="10" fillId="0" borderId="10" xfId="0" applyNumberFormat="1" applyFont="1" applyFill="1" applyBorder="1" applyAlignment="1" applyProtection="1">
      <alignment horizontal="center"/>
      <protection/>
    </xf>
    <xf numFmtId="0" fontId="17" fillId="0" borderId="0" xfId="0" applyFont="1" applyFill="1" applyBorder="1" applyAlignment="1" applyProtection="1">
      <alignment horizontal="left" vertical="center"/>
      <protection/>
    </xf>
    <xf numFmtId="0" fontId="18" fillId="0" borderId="0" xfId="0" applyFont="1" applyBorder="1" applyAlignment="1" applyProtection="1">
      <alignment horizontal="left"/>
      <protection/>
    </xf>
    <xf numFmtId="0" fontId="10" fillId="34" borderId="11" xfId="0" applyFont="1" applyFill="1" applyBorder="1" applyAlignment="1" applyProtection="1">
      <alignment horizontal="left" vertical="center"/>
      <protection locked="0"/>
    </xf>
    <xf numFmtId="0" fontId="10" fillId="34" borderId="36" xfId="0" applyFont="1" applyFill="1" applyBorder="1" applyAlignment="1" applyProtection="1">
      <alignment horizontal="left" vertical="center"/>
      <protection locked="0"/>
    </xf>
    <xf numFmtId="0" fontId="10" fillId="34" borderId="37" xfId="0" applyFont="1" applyFill="1" applyBorder="1" applyAlignment="1" applyProtection="1">
      <alignment horizontal="left" vertical="center"/>
      <protection locked="0"/>
    </xf>
    <xf numFmtId="0" fontId="9" fillId="36" borderId="20" xfId="0" applyFont="1" applyFill="1" applyBorder="1" applyAlignment="1" applyProtection="1" quotePrefix="1">
      <alignment horizontal="left" vertical="center" indent="1"/>
      <protection/>
    </xf>
    <xf numFmtId="0" fontId="9" fillId="36" borderId="20" xfId="0" applyFont="1" applyFill="1" applyBorder="1" applyAlignment="1" applyProtection="1">
      <alignment horizontal="left" vertical="center" indent="1"/>
      <protection/>
    </xf>
    <xf numFmtId="0" fontId="10" fillId="36" borderId="11" xfId="0" applyFont="1" applyFill="1" applyBorder="1" applyAlignment="1" applyProtection="1">
      <alignment horizontal="center" vertical="center"/>
      <protection/>
    </xf>
    <xf numFmtId="0" fontId="10" fillId="36" borderId="36" xfId="0" applyFont="1" applyFill="1" applyBorder="1" applyAlignment="1" applyProtection="1">
      <alignment horizontal="center" vertical="center"/>
      <protection/>
    </xf>
    <xf numFmtId="0" fontId="10" fillId="36" borderId="37" xfId="0" applyFont="1" applyFill="1" applyBorder="1" applyAlignment="1" applyProtection="1">
      <alignment horizontal="center" vertical="center"/>
      <protection/>
    </xf>
    <xf numFmtId="0" fontId="10" fillId="0" borderId="24"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26"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13"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15" fillId="37" borderId="21" xfId="0" applyFont="1" applyFill="1" applyBorder="1" applyAlignment="1" applyProtection="1">
      <alignment horizontal="center" vertical="center" wrapText="1"/>
      <protection/>
    </xf>
    <xf numFmtId="0" fontId="10" fillId="36" borderId="0" xfId="0" applyFont="1" applyFill="1" applyAlignment="1" applyProtection="1" quotePrefix="1">
      <alignment horizontal="center"/>
      <protection hidden="1"/>
    </xf>
    <xf numFmtId="0" fontId="10" fillId="36" borderId="0" xfId="0" applyFont="1" applyFill="1" applyAlignment="1" applyProtection="1">
      <alignment horizontal="center"/>
      <protection hidden="1"/>
    </xf>
    <xf numFmtId="0" fontId="0" fillId="36" borderId="0" xfId="0" applyFont="1" applyFill="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6</xdr:col>
      <xdr:colOff>504825</xdr:colOff>
      <xdr:row>0</xdr:row>
      <xdr:rowOff>285750</xdr:rowOff>
    </xdr:to>
    <xdr:pic>
      <xdr:nvPicPr>
        <xdr:cNvPr id="1" name="Picture 1" descr="iit_logo.gif"/>
        <xdr:cNvPicPr preferRelativeResize="1">
          <a:picLocks noChangeAspect="1"/>
        </xdr:cNvPicPr>
      </xdr:nvPicPr>
      <xdr:blipFill>
        <a:blip r:embed="rId1"/>
        <a:stretch>
          <a:fillRect/>
        </a:stretch>
      </xdr:blipFill>
      <xdr:spPr>
        <a:xfrm>
          <a:off x="0" y="57150"/>
          <a:ext cx="33813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90"/>
  <sheetViews>
    <sheetView showGridLines="0" tabSelected="1" zoomScalePageLayoutView="0" workbookViewId="0" topLeftCell="A1">
      <selection activeCell="A1" sqref="A1"/>
    </sheetView>
  </sheetViews>
  <sheetFormatPr defaultColWidth="0" defaultRowHeight="0" customHeight="1" zeroHeight="1"/>
  <cols>
    <col min="1" max="1" width="2.57421875" style="49" customWidth="1"/>
    <col min="2" max="5" width="9.7109375" style="49" customWidth="1"/>
    <col min="6" max="6" width="1.7109375" style="49" customWidth="1"/>
    <col min="7" max="7" width="33.8515625" style="49" customWidth="1"/>
    <col min="8" max="8" width="1.7109375" style="49" customWidth="1"/>
    <col min="9" max="9" width="20.421875" style="49" customWidth="1"/>
    <col min="10" max="10" width="1.7109375" style="49" customWidth="1"/>
    <col min="11" max="11" width="20.57421875" style="49" customWidth="1"/>
    <col min="12" max="12" width="0.9921875" style="49" customWidth="1"/>
    <col min="13" max="13" width="0.85546875" style="49" hidden="1" customWidth="1"/>
    <col min="14" max="14" width="3.57421875" style="49" hidden="1" customWidth="1"/>
    <col min="15" max="15" width="11.28125" style="49" hidden="1" customWidth="1"/>
    <col min="16" max="18" width="9.140625" style="49" hidden="1" customWidth="1"/>
    <col min="19" max="19" width="10.140625" style="49" hidden="1" customWidth="1"/>
    <col min="20" max="252" width="9.140625" style="49" hidden="1" customWidth="1"/>
    <col min="253" max="253" width="3.28125" style="49" hidden="1" customWidth="1"/>
    <col min="254" max="254" width="9.140625" style="49" hidden="1" customWidth="1"/>
    <col min="255" max="16384" width="2.421875" style="49" hidden="1" customWidth="1"/>
  </cols>
  <sheetData>
    <row r="1" spans="1:27" s="53" customFormat="1" ht="24" customHeight="1">
      <c r="A1" s="18"/>
      <c r="B1" s="18"/>
      <c r="C1" s="18"/>
      <c r="D1" s="18"/>
      <c r="E1" s="18"/>
      <c r="F1" s="18"/>
      <c r="G1" s="18"/>
      <c r="H1" s="19"/>
      <c r="I1" s="140" t="s">
        <v>38</v>
      </c>
      <c r="J1" s="141"/>
      <c r="K1" s="142"/>
      <c r="L1" s="85"/>
      <c r="AA1" s="89"/>
    </row>
    <row r="2" spans="1:12" s="53" customFormat="1" ht="18.75" customHeight="1">
      <c r="A2" s="20" t="s">
        <v>23</v>
      </c>
      <c r="B2" s="19"/>
      <c r="C2" s="19"/>
      <c r="D2" s="19"/>
      <c r="E2" s="19"/>
      <c r="F2" s="19"/>
      <c r="G2" s="19"/>
      <c r="H2" s="19"/>
      <c r="I2" s="143"/>
      <c r="J2" s="144"/>
      <c r="K2" s="145"/>
      <c r="L2" s="60"/>
    </row>
    <row r="3" spans="1:15" s="53" customFormat="1" ht="16.5" customHeight="1" thickBot="1">
      <c r="A3" s="90"/>
      <c r="B3" s="21"/>
      <c r="C3" s="21"/>
      <c r="D3" s="21"/>
      <c r="E3" s="21"/>
      <c r="F3" s="21"/>
      <c r="G3" s="21"/>
      <c r="H3" s="22"/>
      <c r="I3" s="146"/>
      <c r="J3" s="147"/>
      <c r="K3" s="148"/>
      <c r="L3" s="60"/>
      <c r="O3" s="53">
        <v>1</v>
      </c>
    </row>
    <row r="4" spans="1:12" s="53" customFormat="1" ht="14.25" customHeight="1" thickBot="1">
      <c r="A4" s="162" t="s">
        <v>37</v>
      </c>
      <c r="B4" s="163"/>
      <c r="C4" s="163"/>
      <c r="D4" s="163"/>
      <c r="E4" s="163"/>
      <c r="F4" s="163"/>
      <c r="G4" s="163"/>
      <c r="H4" s="163"/>
      <c r="I4" s="163"/>
      <c r="J4" s="163"/>
      <c r="K4" s="23">
        <f>date</f>
        <v>40834.630926157406</v>
      </c>
      <c r="L4" s="61"/>
    </row>
    <row r="5" spans="1:14" s="81" customFormat="1" ht="15" customHeight="1" thickBot="1">
      <c r="A5" s="24" t="s">
        <v>33</v>
      </c>
      <c r="B5" s="130" t="s">
        <v>35</v>
      </c>
      <c r="C5" s="131"/>
      <c r="D5" s="131"/>
      <c r="E5" s="132"/>
      <c r="F5" s="91"/>
      <c r="G5" s="164"/>
      <c r="H5" s="165"/>
      <c r="I5" s="165"/>
      <c r="J5" s="165"/>
      <c r="K5" s="166"/>
      <c r="L5" s="62"/>
      <c r="M5" s="50"/>
      <c r="N5" s="80"/>
    </row>
    <row r="6" spans="1:12" s="53" customFormat="1" ht="14.25" customHeight="1" thickBot="1">
      <c r="A6" s="24" t="s">
        <v>34</v>
      </c>
      <c r="B6" s="130" t="s">
        <v>36</v>
      </c>
      <c r="C6" s="131"/>
      <c r="D6" s="131"/>
      <c r="E6" s="132"/>
      <c r="F6" s="91"/>
      <c r="G6" s="164"/>
      <c r="H6" s="165"/>
      <c r="I6" s="165"/>
      <c r="J6" s="165"/>
      <c r="K6" s="166"/>
      <c r="L6" s="62"/>
    </row>
    <row r="7" spans="1:12" s="53" customFormat="1" ht="14.25" customHeight="1">
      <c r="A7" s="135"/>
      <c r="B7" s="136"/>
      <c r="C7" s="136"/>
      <c r="D7" s="136"/>
      <c r="E7" s="136"/>
      <c r="F7" s="136"/>
      <c r="G7" s="136"/>
      <c r="H7" s="136"/>
      <c r="I7" s="136"/>
      <c r="J7" s="136"/>
      <c r="K7" s="19"/>
      <c r="L7" s="63"/>
    </row>
    <row r="8" spans="1:12" s="53" customFormat="1" ht="13.5" customHeight="1" thickBot="1">
      <c r="A8" s="135"/>
      <c r="B8" s="136"/>
      <c r="C8" s="136"/>
      <c r="D8" s="136"/>
      <c r="E8" s="136"/>
      <c r="F8" s="136"/>
      <c r="G8" s="136"/>
      <c r="H8" s="136"/>
      <c r="I8" s="136"/>
      <c r="J8" s="136"/>
      <c r="K8" s="19"/>
      <c r="L8" s="63"/>
    </row>
    <row r="9" spans="1:14" s="81" customFormat="1" ht="15" customHeight="1" thickBot="1">
      <c r="A9" s="25" t="s">
        <v>10</v>
      </c>
      <c r="B9" s="137" t="s">
        <v>9</v>
      </c>
      <c r="C9" s="138"/>
      <c r="D9" s="138"/>
      <c r="E9" s="139"/>
      <c r="F9" s="91"/>
      <c r="G9" s="169" t="str">
        <f>IF(O3=0,"",CHOOSE(O3,"For Controller's Office Use Only","For Controller's Office Use Only","For Budget Office Use Only"))</f>
        <v>For Controller's Office Use Only</v>
      </c>
      <c r="H9" s="170"/>
      <c r="I9" s="171"/>
      <c r="J9" s="126"/>
      <c r="K9" s="26" t="str">
        <f>IF(O3=0,"","JE Type")</f>
        <v>JE Type</v>
      </c>
      <c r="L9" s="64"/>
      <c r="M9" s="50"/>
      <c r="N9" s="80"/>
    </row>
    <row r="10" spans="1:13" s="53" customFormat="1" ht="20.25" customHeight="1">
      <c r="A10" s="27"/>
      <c r="B10" s="94"/>
      <c r="C10" s="94"/>
      <c r="D10" s="94"/>
      <c r="E10" s="94"/>
      <c r="F10" s="93"/>
      <c r="G10" s="167" t="str">
        <f>IF($O$3=0,"","Journal Entry Number:")</f>
        <v>Journal Entry Number:</v>
      </c>
      <c r="H10" s="168"/>
      <c r="I10" s="168"/>
      <c r="J10" s="95"/>
      <c r="K10" s="59" t="str">
        <f>IF($O$3=0,"","JE16")</f>
        <v>JE16</v>
      </c>
      <c r="L10" s="65"/>
      <c r="M10" s="96"/>
    </row>
    <row r="11" spans="1:13" s="53" customFormat="1" ht="21.75" customHeight="1">
      <c r="A11" s="92"/>
      <c r="B11" s="97"/>
      <c r="C11" s="97"/>
      <c r="D11" s="97"/>
      <c r="E11" s="97"/>
      <c r="F11" s="93"/>
      <c r="G11" s="133" t="str">
        <f>IF($O$3=0,"","Transaction Date:")</f>
        <v>Transaction Date:</v>
      </c>
      <c r="H11" s="134"/>
      <c r="I11" s="134"/>
      <c r="J11" s="95"/>
      <c r="K11" s="28" t="str">
        <f>IF($O$3=0,"","JE16")</f>
        <v>JE16</v>
      </c>
      <c r="L11" s="65"/>
      <c r="M11" s="96"/>
    </row>
    <row r="12" spans="1:12" s="53" customFormat="1" ht="9" customHeight="1" thickBot="1">
      <c r="A12" s="149"/>
      <c r="B12" s="150"/>
      <c r="C12" s="150"/>
      <c r="D12" s="150"/>
      <c r="E12" s="150"/>
      <c r="F12" s="150"/>
      <c r="G12" s="150"/>
      <c r="H12" s="150"/>
      <c r="I12" s="150"/>
      <c r="J12" s="150"/>
      <c r="K12" s="150"/>
      <c r="L12" s="98"/>
    </row>
    <row r="13" spans="1:12" s="53" customFormat="1" ht="15" customHeight="1" thickBot="1">
      <c r="A13" s="25" t="s">
        <v>12</v>
      </c>
      <c r="B13" s="151" t="str">
        <f>IF(O3=0,"",CHOOSE($O$3,"Enter the Revenue/Expense Transfer Journal Entry Below: DEBITS MUST EQUAL CREDITS","Enter the Interdepartmental Transfer Journal Entry Below: DEBITS MUST EQUAL CREDITS","Enter the Budget Transfer Journal Entry Below: PLUSSES MUST  EQUAL MINUSES"))</f>
        <v>Enter the Revenue/Expense Transfer Journal Entry Below: DEBITS MUST EQUAL CREDITS</v>
      </c>
      <c r="C13" s="152"/>
      <c r="D13" s="152"/>
      <c r="E13" s="152"/>
      <c r="F13" s="152"/>
      <c r="G13" s="152"/>
      <c r="H13" s="152"/>
      <c r="I13" s="152"/>
      <c r="J13" s="152"/>
      <c r="K13" s="153"/>
      <c r="L13" s="66"/>
    </row>
    <row r="14" spans="1:12" s="53" customFormat="1" ht="4.5" customHeight="1">
      <c r="A14" s="27"/>
      <c r="B14" s="93"/>
      <c r="C14" s="93"/>
      <c r="D14" s="93"/>
      <c r="E14" s="93"/>
      <c r="F14" s="93"/>
      <c r="G14" s="93"/>
      <c r="H14" s="93"/>
      <c r="I14" s="93"/>
      <c r="J14" s="93"/>
      <c r="K14" s="99"/>
      <c r="L14" s="98"/>
    </row>
    <row r="15" spans="1:13" s="53" customFormat="1" ht="12.75">
      <c r="A15" s="27"/>
      <c r="B15" s="29" t="s">
        <v>24</v>
      </c>
      <c r="C15" s="30" t="str">
        <f>IF($O$3=0,"","Org")</f>
        <v>Org</v>
      </c>
      <c r="D15" s="30" t="str">
        <f>IF($O$3=0,"","Account")</f>
        <v>Account</v>
      </c>
      <c r="E15" s="29" t="s">
        <v>25</v>
      </c>
      <c r="F15" s="31"/>
      <c r="G15" s="30" t="str">
        <f>IF($O$3=0,"","Description")</f>
        <v>Description</v>
      </c>
      <c r="H15" s="31"/>
      <c r="I15" s="32" t="str">
        <f>IF($O$3=0,"",CHOOSE($O$3,"Debit","Debit","+ Plus +",""))</f>
        <v>Debit</v>
      </c>
      <c r="J15" s="33"/>
      <c r="K15" s="32" t="str">
        <f>IF($O$3=0,"",CHOOSE($O$3,"Credit","Credit","- Minus -",""))</f>
        <v>Credit</v>
      </c>
      <c r="L15" s="67"/>
      <c r="M15" s="82"/>
    </row>
    <row r="16" spans="1:12" s="53" customFormat="1" ht="12.75" customHeight="1">
      <c r="A16" s="27"/>
      <c r="B16" s="34" t="str">
        <f>IF($O$3=0,"","(6 digits)")</f>
        <v>(6 digits)</v>
      </c>
      <c r="C16" s="34" t="str">
        <f>IF($O$3=0,"","(4 digits)")</f>
        <v>(4 digits)</v>
      </c>
      <c r="D16" s="34" t="str">
        <f>IF($O$3=0,"","(4 digits)")</f>
        <v>(4 digits)</v>
      </c>
      <c r="E16" s="34" t="str">
        <f>IF($O$3=0,"","(4 digits)")</f>
        <v>(4 digits)</v>
      </c>
      <c r="F16" s="31"/>
      <c r="G16" s="34" t="str">
        <f>IF($O$3=0,"","(35 Character Limit)")</f>
        <v>(35 Character Limit)</v>
      </c>
      <c r="H16" s="31"/>
      <c r="I16" s="34" t="str">
        <f>IF($O$3=0,"",CHOOSE($O$3,"Take Money Away","Take Money Away ","(Incr",""))</f>
        <v>Take Money Away</v>
      </c>
      <c r="J16" s="33"/>
      <c r="K16" s="34" t="str">
        <f>IF($O$3=0,"",CHOOSE($O$3,"Give Money To ","Give Money To","(Decrease ",""))</f>
        <v>Give Money To </v>
      </c>
      <c r="L16" s="68"/>
    </row>
    <row r="17" spans="1:20" s="53" customFormat="1" ht="12.75" customHeight="1">
      <c r="A17" s="100"/>
      <c r="B17" s="35"/>
      <c r="C17" s="35"/>
      <c r="D17" s="35"/>
      <c r="E17" s="35"/>
      <c r="F17" s="31"/>
      <c r="G17" s="35" t="str">
        <f>IF($O$3=0,"",CHOOSE(O3,"(Provide original document code)","",""))</f>
        <v>(Provide original document code)</v>
      </c>
      <c r="H17" s="31"/>
      <c r="I17" s="36" t="str">
        <f>IF($O$3=0,"",CHOOSE($O$3,"Increase Expense","Increase Expense","Budget $$$)",""))</f>
        <v>Increase Expense</v>
      </c>
      <c r="J17" s="33"/>
      <c r="K17" s="36" t="str">
        <f>IF($O$3=0,"",CHOOSE($O$3,"Decrease Expense","Decrease Expense","Budget $$$)",""))</f>
        <v>Decrease Expense</v>
      </c>
      <c r="L17" s="69"/>
      <c r="P17" s="83" t="s">
        <v>15</v>
      </c>
      <c r="Q17" s="83" t="s">
        <v>18</v>
      </c>
      <c r="R17" s="84" t="s">
        <v>14</v>
      </c>
      <c r="S17" s="83" t="s">
        <v>16</v>
      </c>
      <c r="T17" s="83" t="s">
        <v>17</v>
      </c>
    </row>
    <row r="18" spans="1:20" s="53" customFormat="1" ht="15" customHeight="1">
      <c r="A18" s="37">
        <v>1</v>
      </c>
      <c r="B18" s="15"/>
      <c r="C18" s="15"/>
      <c r="D18" s="15"/>
      <c r="E18" s="15"/>
      <c r="F18" s="31"/>
      <c r="G18" s="16"/>
      <c r="H18" s="31">
        <f>IF(SUM(P18:Q18)&gt;0,"X","")</f>
      </c>
      <c r="I18" s="17"/>
      <c r="J18" s="31"/>
      <c r="K18" s="17"/>
      <c r="L18" s="70"/>
      <c r="M18" s="82"/>
      <c r="P18" s="101">
        <f>IF(LEN(G18)&gt;35,1,0)</f>
        <v>0</v>
      </c>
      <c r="Q18" s="101">
        <f>IF((I18+K18)&lt;=0,0,IF(AND(((I18+K18)&gt;0),LEN(G18)&gt;0),0,1))</f>
        <v>0</v>
      </c>
      <c r="R18" s="101">
        <f>+IF(AND(I18&lt;&gt;0,K18&lt;&gt;0),1,0)</f>
        <v>0</v>
      </c>
      <c r="S18" s="101">
        <f>IF(I18&lt;0,1,0)</f>
        <v>0</v>
      </c>
      <c r="T18" s="101">
        <f>IF(K18&lt;0,1,0)</f>
        <v>0</v>
      </c>
    </row>
    <row r="19" spans="1:20" s="53" customFormat="1" ht="15" customHeight="1">
      <c r="A19" s="37">
        <v>2</v>
      </c>
      <c r="B19" s="15"/>
      <c r="C19" s="15"/>
      <c r="D19" s="15"/>
      <c r="E19" s="15"/>
      <c r="F19" s="31"/>
      <c r="G19" s="16"/>
      <c r="H19" s="31">
        <f aca="true" t="shared" si="0" ref="H19:H43">IF(SUM(P19:Q19)&gt;0,"X","")</f>
      </c>
      <c r="I19" s="17"/>
      <c r="J19" s="31"/>
      <c r="K19" s="17"/>
      <c r="L19" s="70"/>
      <c r="M19" s="82"/>
      <c r="O19" s="102">
        <f ca="1">NOW()</f>
        <v>40834.630926157406</v>
      </c>
      <c r="P19" s="101">
        <f aca="true" t="shared" si="1" ref="P19:P43">IF(LEN(G19)&gt;35,1,0)</f>
        <v>0</v>
      </c>
      <c r="Q19" s="101">
        <f aca="true" t="shared" si="2" ref="Q19:Q43">IF((I19+K19)&lt;=0,0,IF(AND(((I19+K19)&gt;0),LEN(G19)&gt;0),0,1))</f>
        <v>0</v>
      </c>
      <c r="R19" s="101">
        <f aca="true" t="shared" si="3" ref="R19:R43">+IF(AND(I19&lt;&gt;0,K19&lt;&gt;0),1,0)</f>
        <v>0</v>
      </c>
      <c r="S19" s="101">
        <f aca="true" t="shared" si="4" ref="S19:S43">IF(I19&lt;0,1,0)</f>
        <v>0</v>
      </c>
      <c r="T19" s="101">
        <f aca="true" t="shared" si="5" ref="T19:T43">IF(K19&lt;0,1,0)</f>
        <v>0</v>
      </c>
    </row>
    <row r="20" spans="1:20" s="53" customFormat="1" ht="15" customHeight="1">
      <c r="A20" s="37">
        <v>3</v>
      </c>
      <c r="B20" s="15"/>
      <c r="C20" s="15"/>
      <c r="D20" s="15"/>
      <c r="E20" s="15"/>
      <c r="F20" s="31"/>
      <c r="G20" s="16"/>
      <c r="H20" s="31">
        <f t="shared" si="0"/>
      </c>
      <c r="I20" s="17"/>
      <c r="J20" s="31"/>
      <c r="K20" s="17"/>
      <c r="L20" s="70"/>
      <c r="M20" s="82"/>
      <c r="O20" s="102"/>
      <c r="P20" s="101">
        <f t="shared" si="1"/>
        <v>0</v>
      </c>
      <c r="Q20" s="101">
        <f t="shared" si="2"/>
        <v>0</v>
      </c>
      <c r="R20" s="101">
        <f t="shared" si="3"/>
        <v>0</v>
      </c>
      <c r="S20" s="101">
        <f t="shared" si="4"/>
        <v>0</v>
      </c>
      <c r="T20" s="101">
        <f t="shared" si="5"/>
        <v>0</v>
      </c>
    </row>
    <row r="21" spans="1:20" s="53" customFormat="1" ht="15" customHeight="1">
      <c r="A21" s="37">
        <v>4</v>
      </c>
      <c r="B21" s="15"/>
      <c r="C21" s="15"/>
      <c r="D21" s="15"/>
      <c r="E21" s="15"/>
      <c r="F21" s="31"/>
      <c r="G21" s="16"/>
      <c r="H21" s="31">
        <f t="shared" si="0"/>
      </c>
      <c r="I21" s="17"/>
      <c r="J21" s="31">
        <f aca="true" t="shared" si="6" ref="J21:J43">IF(SUM(R21:T21)&gt;0,"X","")</f>
      </c>
      <c r="K21" s="17"/>
      <c r="L21" s="70"/>
      <c r="M21" s="82"/>
      <c r="O21" s="103"/>
      <c r="P21" s="101">
        <f t="shared" si="1"/>
        <v>0</v>
      </c>
      <c r="Q21" s="101">
        <f t="shared" si="2"/>
        <v>0</v>
      </c>
      <c r="R21" s="101">
        <f t="shared" si="3"/>
        <v>0</v>
      </c>
      <c r="S21" s="101">
        <f t="shared" si="4"/>
        <v>0</v>
      </c>
      <c r="T21" s="101">
        <f t="shared" si="5"/>
        <v>0</v>
      </c>
    </row>
    <row r="22" spans="1:20" s="53" customFormat="1" ht="15" customHeight="1">
      <c r="A22" s="37">
        <v>5</v>
      </c>
      <c r="B22" s="15"/>
      <c r="C22" s="15"/>
      <c r="D22" s="15"/>
      <c r="E22" s="15"/>
      <c r="F22" s="31"/>
      <c r="G22" s="16"/>
      <c r="H22" s="31">
        <f t="shared" si="0"/>
      </c>
      <c r="I22" s="17"/>
      <c r="J22" s="31">
        <f t="shared" si="6"/>
      </c>
      <c r="K22" s="17"/>
      <c r="L22" s="70"/>
      <c r="M22" s="82"/>
      <c r="O22" s="103"/>
      <c r="P22" s="101">
        <f t="shared" si="1"/>
        <v>0</v>
      </c>
      <c r="Q22" s="101">
        <f t="shared" si="2"/>
        <v>0</v>
      </c>
      <c r="R22" s="101">
        <f t="shared" si="3"/>
        <v>0</v>
      </c>
      <c r="S22" s="101">
        <f t="shared" si="4"/>
        <v>0</v>
      </c>
      <c r="T22" s="101">
        <f t="shared" si="5"/>
        <v>0</v>
      </c>
    </row>
    <row r="23" spans="1:20" s="53" customFormat="1" ht="15" customHeight="1">
      <c r="A23" s="37">
        <v>6</v>
      </c>
      <c r="B23" s="15"/>
      <c r="C23" s="15"/>
      <c r="D23" s="15"/>
      <c r="E23" s="15"/>
      <c r="F23" s="31"/>
      <c r="G23" s="16"/>
      <c r="H23" s="31">
        <f t="shared" si="0"/>
      </c>
      <c r="I23" s="17"/>
      <c r="J23" s="31">
        <f t="shared" si="6"/>
      </c>
      <c r="K23" s="17"/>
      <c r="L23" s="70"/>
      <c r="M23" s="82"/>
      <c r="P23" s="101">
        <f t="shared" si="1"/>
        <v>0</v>
      </c>
      <c r="Q23" s="101">
        <f t="shared" si="2"/>
        <v>0</v>
      </c>
      <c r="R23" s="101">
        <f t="shared" si="3"/>
        <v>0</v>
      </c>
      <c r="S23" s="101">
        <f t="shared" si="4"/>
        <v>0</v>
      </c>
      <c r="T23" s="101">
        <f t="shared" si="5"/>
        <v>0</v>
      </c>
    </row>
    <row r="24" spans="1:20" s="53" customFormat="1" ht="15" customHeight="1">
      <c r="A24" s="37">
        <v>7</v>
      </c>
      <c r="B24" s="15"/>
      <c r="C24" s="15"/>
      <c r="D24" s="15"/>
      <c r="E24" s="15"/>
      <c r="F24" s="31"/>
      <c r="G24" s="16"/>
      <c r="H24" s="31">
        <f t="shared" si="0"/>
      </c>
      <c r="I24" s="17"/>
      <c r="J24" s="31">
        <f t="shared" si="6"/>
      </c>
      <c r="K24" s="17"/>
      <c r="L24" s="70"/>
      <c r="M24" s="82"/>
      <c r="P24" s="101">
        <f t="shared" si="1"/>
        <v>0</v>
      </c>
      <c r="Q24" s="101">
        <f t="shared" si="2"/>
        <v>0</v>
      </c>
      <c r="R24" s="101">
        <f t="shared" si="3"/>
        <v>0</v>
      </c>
      <c r="S24" s="101">
        <f t="shared" si="4"/>
        <v>0</v>
      </c>
      <c r="T24" s="101">
        <f t="shared" si="5"/>
        <v>0</v>
      </c>
    </row>
    <row r="25" spans="1:20" s="53" customFormat="1" ht="15" customHeight="1">
      <c r="A25" s="37">
        <v>8</v>
      </c>
      <c r="B25" s="15"/>
      <c r="C25" s="15"/>
      <c r="D25" s="15"/>
      <c r="E25" s="15"/>
      <c r="F25" s="31"/>
      <c r="G25" s="16"/>
      <c r="H25" s="31">
        <f t="shared" si="0"/>
      </c>
      <c r="I25" s="17"/>
      <c r="J25" s="31">
        <f t="shared" si="6"/>
      </c>
      <c r="K25" s="17"/>
      <c r="L25" s="70"/>
      <c r="M25" s="82"/>
      <c r="P25" s="101">
        <f t="shared" si="1"/>
        <v>0</v>
      </c>
      <c r="Q25" s="101">
        <f t="shared" si="2"/>
        <v>0</v>
      </c>
      <c r="R25" s="101">
        <f t="shared" si="3"/>
        <v>0</v>
      </c>
      <c r="S25" s="101">
        <f t="shared" si="4"/>
        <v>0</v>
      </c>
      <c r="T25" s="101">
        <f t="shared" si="5"/>
        <v>0</v>
      </c>
    </row>
    <row r="26" spans="1:20" s="53" customFormat="1" ht="15" customHeight="1">
      <c r="A26" s="38">
        <v>9</v>
      </c>
      <c r="B26" s="15"/>
      <c r="C26" s="15"/>
      <c r="D26" s="15"/>
      <c r="E26" s="15"/>
      <c r="F26" s="31"/>
      <c r="G26" s="16"/>
      <c r="H26" s="31">
        <f t="shared" si="0"/>
      </c>
      <c r="I26" s="17"/>
      <c r="J26" s="31">
        <f t="shared" si="6"/>
      </c>
      <c r="K26" s="17"/>
      <c r="L26" s="70"/>
      <c r="M26" s="82"/>
      <c r="P26" s="101">
        <f t="shared" si="1"/>
        <v>0</v>
      </c>
      <c r="Q26" s="101">
        <f t="shared" si="2"/>
        <v>0</v>
      </c>
      <c r="R26" s="101">
        <f t="shared" si="3"/>
        <v>0</v>
      </c>
      <c r="S26" s="101">
        <f t="shared" si="4"/>
        <v>0</v>
      </c>
      <c r="T26" s="101">
        <f t="shared" si="5"/>
        <v>0</v>
      </c>
    </row>
    <row r="27" spans="1:20" s="53" customFormat="1" ht="15" customHeight="1">
      <c r="A27" s="37">
        <v>10</v>
      </c>
      <c r="B27" s="15"/>
      <c r="C27" s="15"/>
      <c r="D27" s="15"/>
      <c r="E27" s="15"/>
      <c r="F27" s="31"/>
      <c r="G27" s="16"/>
      <c r="H27" s="31">
        <f t="shared" si="0"/>
      </c>
      <c r="I27" s="17"/>
      <c r="J27" s="31">
        <f t="shared" si="6"/>
      </c>
      <c r="K27" s="17"/>
      <c r="L27" s="70"/>
      <c r="M27" s="82"/>
      <c r="P27" s="101">
        <f t="shared" si="1"/>
        <v>0</v>
      </c>
      <c r="Q27" s="101">
        <f t="shared" si="2"/>
        <v>0</v>
      </c>
      <c r="R27" s="101">
        <f t="shared" si="3"/>
        <v>0</v>
      </c>
      <c r="S27" s="101">
        <f t="shared" si="4"/>
        <v>0</v>
      </c>
      <c r="T27" s="101">
        <f t="shared" si="5"/>
        <v>0</v>
      </c>
    </row>
    <row r="28" spans="1:20" s="53" customFormat="1" ht="15" customHeight="1">
      <c r="A28" s="37">
        <v>11</v>
      </c>
      <c r="B28" s="15"/>
      <c r="C28" s="15"/>
      <c r="D28" s="15"/>
      <c r="E28" s="15"/>
      <c r="F28" s="31"/>
      <c r="G28" s="16"/>
      <c r="H28" s="31">
        <f t="shared" si="0"/>
      </c>
      <c r="I28" s="17"/>
      <c r="J28" s="31">
        <f t="shared" si="6"/>
      </c>
      <c r="K28" s="17"/>
      <c r="L28" s="70"/>
      <c r="M28" s="82"/>
      <c r="P28" s="101">
        <f t="shared" si="1"/>
        <v>0</v>
      </c>
      <c r="Q28" s="101">
        <f t="shared" si="2"/>
        <v>0</v>
      </c>
      <c r="R28" s="101">
        <f t="shared" si="3"/>
        <v>0</v>
      </c>
      <c r="S28" s="101">
        <f t="shared" si="4"/>
        <v>0</v>
      </c>
      <c r="T28" s="101">
        <f t="shared" si="5"/>
        <v>0</v>
      </c>
    </row>
    <row r="29" spans="1:20" s="53" customFormat="1" ht="15" customHeight="1">
      <c r="A29" s="37">
        <v>12</v>
      </c>
      <c r="B29" s="15"/>
      <c r="C29" s="15"/>
      <c r="D29" s="15"/>
      <c r="E29" s="15"/>
      <c r="F29" s="31"/>
      <c r="G29" s="16"/>
      <c r="H29" s="31">
        <f t="shared" si="0"/>
      </c>
      <c r="I29" s="17"/>
      <c r="J29" s="31">
        <f t="shared" si="6"/>
      </c>
      <c r="K29" s="17"/>
      <c r="L29" s="70"/>
      <c r="M29" s="82"/>
      <c r="P29" s="101">
        <f t="shared" si="1"/>
        <v>0</v>
      </c>
      <c r="Q29" s="101">
        <f t="shared" si="2"/>
        <v>0</v>
      </c>
      <c r="R29" s="101">
        <f t="shared" si="3"/>
        <v>0</v>
      </c>
      <c r="S29" s="101">
        <f t="shared" si="4"/>
        <v>0</v>
      </c>
      <c r="T29" s="101">
        <f t="shared" si="5"/>
        <v>0</v>
      </c>
    </row>
    <row r="30" spans="1:20" s="53" customFormat="1" ht="15" customHeight="1">
      <c r="A30" s="37">
        <v>13</v>
      </c>
      <c r="B30" s="15"/>
      <c r="C30" s="15"/>
      <c r="D30" s="15"/>
      <c r="E30" s="15"/>
      <c r="F30" s="31"/>
      <c r="G30" s="16"/>
      <c r="H30" s="31">
        <f t="shared" si="0"/>
      </c>
      <c r="I30" s="17"/>
      <c r="J30" s="31">
        <f t="shared" si="6"/>
      </c>
      <c r="K30" s="17"/>
      <c r="L30" s="70"/>
      <c r="M30" s="82"/>
      <c r="P30" s="101">
        <f t="shared" si="1"/>
        <v>0</v>
      </c>
      <c r="Q30" s="101">
        <f t="shared" si="2"/>
        <v>0</v>
      </c>
      <c r="R30" s="101">
        <f t="shared" si="3"/>
        <v>0</v>
      </c>
      <c r="S30" s="101">
        <f t="shared" si="4"/>
        <v>0</v>
      </c>
      <c r="T30" s="101">
        <f t="shared" si="5"/>
        <v>0</v>
      </c>
    </row>
    <row r="31" spans="1:20" s="53" customFormat="1" ht="15" customHeight="1">
      <c r="A31" s="37">
        <v>14</v>
      </c>
      <c r="B31" s="15"/>
      <c r="C31" s="15"/>
      <c r="D31" s="15"/>
      <c r="E31" s="15"/>
      <c r="F31" s="31"/>
      <c r="G31" s="16"/>
      <c r="H31" s="31">
        <f t="shared" si="0"/>
      </c>
      <c r="I31" s="17"/>
      <c r="J31" s="31">
        <f t="shared" si="6"/>
      </c>
      <c r="K31" s="17"/>
      <c r="L31" s="70"/>
      <c r="M31" s="82"/>
      <c r="P31" s="101">
        <f t="shared" si="1"/>
        <v>0</v>
      </c>
      <c r="Q31" s="101">
        <f t="shared" si="2"/>
        <v>0</v>
      </c>
      <c r="R31" s="101">
        <f t="shared" si="3"/>
        <v>0</v>
      </c>
      <c r="S31" s="101">
        <f t="shared" si="4"/>
        <v>0</v>
      </c>
      <c r="T31" s="101">
        <f t="shared" si="5"/>
        <v>0</v>
      </c>
    </row>
    <row r="32" spans="1:20" s="53" customFormat="1" ht="15" customHeight="1">
      <c r="A32" s="37">
        <v>15</v>
      </c>
      <c r="B32" s="15"/>
      <c r="C32" s="15"/>
      <c r="D32" s="15"/>
      <c r="E32" s="15"/>
      <c r="F32" s="31"/>
      <c r="G32" s="16"/>
      <c r="H32" s="31">
        <f t="shared" si="0"/>
      </c>
      <c r="I32" s="17"/>
      <c r="J32" s="31">
        <f t="shared" si="6"/>
      </c>
      <c r="K32" s="17"/>
      <c r="L32" s="70"/>
      <c r="M32" s="82"/>
      <c r="P32" s="101">
        <f t="shared" si="1"/>
        <v>0</v>
      </c>
      <c r="Q32" s="101">
        <f t="shared" si="2"/>
        <v>0</v>
      </c>
      <c r="R32" s="101">
        <f t="shared" si="3"/>
        <v>0</v>
      </c>
      <c r="S32" s="101">
        <f t="shared" si="4"/>
        <v>0</v>
      </c>
      <c r="T32" s="101">
        <f t="shared" si="5"/>
        <v>0</v>
      </c>
    </row>
    <row r="33" spans="1:20" s="53" customFormat="1" ht="15" customHeight="1">
      <c r="A33" s="37">
        <v>16</v>
      </c>
      <c r="B33" s="15"/>
      <c r="C33" s="15"/>
      <c r="D33" s="15"/>
      <c r="E33" s="15"/>
      <c r="F33" s="31"/>
      <c r="G33" s="16"/>
      <c r="H33" s="31">
        <f t="shared" si="0"/>
      </c>
      <c r="I33" s="17"/>
      <c r="J33" s="31">
        <f t="shared" si="6"/>
      </c>
      <c r="K33" s="17"/>
      <c r="L33" s="70"/>
      <c r="M33" s="82"/>
      <c r="P33" s="101">
        <f t="shared" si="1"/>
        <v>0</v>
      </c>
      <c r="Q33" s="101">
        <f t="shared" si="2"/>
        <v>0</v>
      </c>
      <c r="R33" s="101">
        <f t="shared" si="3"/>
        <v>0</v>
      </c>
      <c r="S33" s="101">
        <f t="shared" si="4"/>
        <v>0</v>
      </c>
      <c r="T33" s="101">
        <f t="shared" si="5"/>
        <v>0</v>
      </c>
    </row>
    <row r="34" spans="1:20" s="53" customFormat="1" ht="15" customHeight="1">
      <c r="A34" s="37">
        <v>17</v>
      </c>
      <c r="B34" s="15"/>
      <c r="C34" s="15"/>
      <c r="D34" s="15"/>
      <c r="E34" s="15"/>
      <c r="F34" s="31"/>
      <c r="G34" s="16"/>
      <c r="H34" s="31">
        <f t="shared" si="0"/>
      </c>
      <c r="I34" s="17"/>
      <c r="J34" s="31">
        <f t="shared" si="6"/>
      </c>
      <c r="K34" s="17"/>
      <c r="L34" s="70"/>
      <c r="M34" s="82"/>
      <c r="P34" s="101">
        <f t="shared" si="1"/>
        <v>0</v>
      </c>
      <c r="Q34" s="101">
        <f t="shared" si="2"/>
        <v>0</v>
      </c>
      <c r="R34" s="101">
        <f t="shared" si="3"/>
        <v>0</v>
      </c>
      <c r="S34" s="101">
        <f t="shared" si="4"/>
        <v>0</v>
      </c>
      <c r="T34" s="101">
        <f t="shared" si="5"/>
        <v>0</v>
      </c>
    </row>
    <row r="35" spans="1:20" s="53" customFormat="1" ht="15" customHeight="1">
      <c r="A35" s="37">
        <v>18</v>
      </c>
      <c r="B35" s="15"/>
      <c r="C35" s="15"/>
      <c r="D35" s="15"/>
      <c r="E35" s="15"/>
      <c r="F35" s="31"/>
      <c r="G35" s="16"/>
      <c r="H35" s="31">
        <f t="shared" si="0"/>
      </c>
      <c r="I35" s="17"/>
      <c r="J35" s="31">
        <f t="shared" si="6"/>
      </c>
      <c r="K35" s="17"/>
      <c r="L35" s="70"/>
      <c r="M35" s="82"/>
      <c r="P35" s="101">
        <f t="shared" si="1"/>
        <v>0</v>
      </c>
      <c r="Q35" s="101">
        <f t="shared" si="2"/>
        <v>0</v>
      </c>
      <c r="R35" s="101">
        <f t="shared" si="3"/>
        <v>0</v>
      </c>
      <c r="S35" s="101">
        <f t="shared" si="4"/>
        <v>0</v>
      </c>
      <c r="T35" s="101">
        <f t="shared" si="5"/>
        <v>0</v>
      </c>
    </row>
    <row r="36" spans="1:20" s="53" customFormat="1" ht="15" customHeight="1">
      <c r="A36" s="37">
        <v>19</v>
      </c>
      <c r="B36" s="15"/>
      <c r="C36" s="15"/>
      <c r="D36" s="15"/>
      <c r="E36" s="15"/>
      <c r="F36" s="31"/>
      <c r="G36" s="16"/>
      <c r="H36" s="31">
        <f t="shared" si="0"/>
      </c>
      <c r="I36" s="17"/>
      <c r="J36" s="31">
        <f t="shared" si="6"/>
      </c>
      <c r="K36" s="17"/>
      <c r="L36" s="70"/>
      <c r="M36" s="82"/>
      <c r="P36" s="101">
        <f t="shared" si="1"/>
        <v>0</v>
      </c>
      <c r="Q36" s="101">
        <f t="shared" si="2"/>
        <v>0</v>
      </c>
      <c r="R36" s="101">
        <f t="shared" si="3"/>
        <v>0</v>
      </c>
      <c r="S36" s="101">
        <f t="shared" si="4"/>
        <v>0</v>
      </c>
      <c r="T36" s="101">
        <f t="shared" si="5"/>
        <v>0</v>
      </c>
    </row>
    <row r="37" spans="1:20" s="53" customFormat="1" ht="15" customHeight="1">
      <c r="A37" s="37">
        <v>20</v>
      </c>
      <c r="B37" s="15"/>
      <c r="C37" s="15"/>
      <c r="D37" s="15"/>
      <c r="E37" s="15"/>
      <c r="F37" s="31"/>
      <c r="G37" s="16"/>
      <c r="H37" s="31">
        <f t="shared" si="0"/>
      </c>
      <c r="I37" s="17"/>
      <c r="J37" s="31">
        <f t="shared" si="6"/>
      </c>
      <c r="K37" s="17"/>
      <c r="L37" s="70"/>
      <c r="M37" s="82"/>
      <c r="P37" s="101">
        <f t="shared" si="1"/>
        <v>0</v>
      </c>
      <c r="Q37" s="101">
        <f t="shared" si="2"/>
        <v>0</v>
      </c>
      <c r="R37" s="101">
        <f t="shared" si="3"/>
        <v>0</v>
      </c>
      <c r="S37" s="101">
        <f t="shared" si="4"/>
        <v>0</v>
      </c>
      <c r="T37" s="101">
        <f t="shared" si="5"/>
        <v>0</v>
      </c>
    </row>
    <row r="38" spans="1:20" s="53" customFormat="1" ht="15" customHeight="1">
      <c r="A38" s="37">
        <v>21</v>
      </c>
      <c r="B38" s="15"/>
      <c r="C38" s="15"/>
      <c r="D38" s="15"/>
      <c r="E38" s="15"/>
      <c r="F38" s="31"/>
      <c r="G38" s="16"/>
      <c r="H38" s="31">
        <f t="shared" si="0"/>
      </c>
      <c r="I38" s="17"/>
      <c r="J38" s="31">
        <f t="shared" si="6"/>
      </c>
      <c r="K38" s="17"/>
      <c r="L38" s="70"/>
      <c r="M38" s="82"/>
      <c r="P38" s="101">
        <f t="shared" si="1"/>
        <v>0</v>
      </c>
      <c r="Q38" s="101">
        <f t="shared" si="2"/>
        <v>0</v>
      </c>
      <c r="R38" s="101">
        <f t="shared" si="3"/>
        <v>0</v>
      </c>
      <c r="S38" s="101">
        <f t="shared" si="4"/>
        <v>0</v>
      </c>
      <c r="T38" s="101">
        <f t="shared" si="5"/>
        <v>0</v>
      </c>
    </row>
    <row r="39" spans="1:20" s="53" customFormat="1" ht="15" customHeight="1">
      <c r="A39" s="37">
        <v>22</v>
      </c>
      <c r="B39" s="15"/>
      <c r="C39" s="15"/>
      <c r="D39" s="15"/>
      <c r="E39" s="15"/>
      <c r="F39" s="31"/>
      <c r="G39" s="16"/>
      <c r="H39" s="31">
        <f t="shared" si="0"/>
      </c>
      <c r="I39" s="17"/>
      <c r="J39" s="31">
        <f t="shared" si="6"/>
      </c>
      <c r="K39" s="17"/>
      <c r="L39" s="70"/>
      <c r="M39" s="82"/>
      <c r="P39" s="101">
        <f t="shared" si="1"/>
        <v>0</v>
      </c>
      <c r="Q39" s="101">
        <f t="shared" si="2"/>
        <v>0</v>
      </c>
      <c r="R39" s="101">
        <f t="shared" si="3"/>
        <v>0</v>
      </c>
      <c r="S39" s="101">
        <f t="shared" si="4"/>
        <v>0</v>
      </c>
      <c r="T39" s="101">
        <f t="shared" si="5"/>
        <v>0</v>
      </c>
    </row>
    <row r="40" spans="1:20" s="53" customFormat="1" ht="15" customHeight="1">
      <c r="A40" s="37">
        <v>23</v>
      </c>
      <c r="B40" s="15"/>
      <c r="C40" s="15"/>
      <c r="D40" s="15"/>
      <c r="E40" s="15"/>
      <c r="F40" s="31"/>
      <c r="G40" s="16"/>
      <c r="H40" s="31">
        <f t="shared" si="0"/>
      </c>
      <c r="I40" s="17"/>
      <c r="J40" s="31">
        <f t="shared" si="6"/>
      </c>
      <c r="K40" s="17"/>
      <c r="L40" s="70"/>
      <c r="M40" s="82"/>
      <c r="P40" s="101">
        <f t="shared" si="1"/>
        <v>0</v>
      </c>
      <c r="Q40" s="101">
        <f t="shared" si="2"/>
        <v>0</v>
      </c>
      <c r="R40" s="101">
        <f t="shared" si="3"/>
        <v>0</v>
      </c>
      <c r="S40" s="101">
        <f t="shared" si="4"/>
        <v>0</v>
      </c>
      <c r="T40" s="101">
        <f t="shared" si="5"/>
        <v>0</v>
      </c>
    </row>
    <row r="41" spans="1:20" s="53" customFormat="1" ht="15" customHeight="1">
      <c r="A41" s="37">
        <v>24</v>
      </c>
      <c r="B41" s="15"/>
      <c r="C41" s="15"/>
      <c r="D41" s="15"/>
      <c r="E41" s="15"/>
      <c r="F41" s="31"/>
      <c r="G41" s="16"/>
      <c r="H41" s="31">
        <f t="shared" si="0"/>
      </c>
      <c r="I41" s="17"/>
      <c r="J41" s="31">
        <f t="shared" si="6"/>
      </c>
      <c r="K41" s="17"/>
      <c r="L41" s="70"/>
      <c r="M41" s="82"/>
      <c r="P41" s="101">
        <f t="shared" si="1"/>
        <v>0</v>
      </c>
      <c r="Q41" s="101">
        <f t="shared" si="2"/>
        <v>0</v>
      </c>
      <c r="R41" s="101">
        <f t="shared" si="3"/>
        <v>0</v>
      </c>
      <c r="S41" s="101">
        <f t="shared" si="4"/>
        <v>0</v>
      </c>
      <c r="T41" s="101">
        <f t="shared" si="5"/>
        <v>0</v>
      </c>
    </row>
    <row r="42" spans="1:20" s="53" customFormat="1" ht="15" customHeight="1">
      <c r="A42" s="37">
        <v>25</v>
      </c>
      <c r="B42" s="15"/>
      <c r="C42" s="15"/>
      <c r="D42" s="15"/>
      <c r="E42" s="15"/>
      <c r="F42" s="31"/>
      <c r="G42" s="16"/>
      <c r="H42" s="31">
        <f t="shared" si="0"/>
      </c>
      <c r="I42" s="17"/>
      <c r="J42" s="31">
        <f t="shared" si="6"/>
      </c>
      <c r="K42" s="17"/>
      <c r="L42" s="70"/>
      <c r="M42" s="82"/>
      <c r="P42" s="101">
        <f t="shared" si="1"/>
        <v>0</v>
      </c>
      <c r="Q42" s="101">
        <f t="shared" si="2"/>
        <v>0</v>
      </c>
      <c r="R42" s="101">
        <f t="shared" si="3"/>
        <v>0</v>
      </c>
      <c r="S42" s="101">
        <f t="shared" si="4"/>
        <v>0</v>
      </c>
      <c r="T42" s="101">
        <f t="shared" si="5"/>
        <v>0</v>
      </c>
    </row>
    <row r="43" spans="1:20" s="53" customFormat="1" ht="15" customHeight="1">
      <c r="A43" s="37">
        <v>26</v>
      </c>
      <c r="B43" s="15"/>
      <c r="C43" s="15"/>
      <c r="D43" s="15"/>
      <c r="E43" s="15"/>
      <c r="F43" s="31"/>
      <c r="G43" s="16"/>
      <c r="H43" s="31">
        <f t="shared" si="0"/>
      </c>
      <c r="I43" s="17"/>
      <c r="J43" s="31">
        <f t="shared" si="6"/>
      </c>
      <c r="K43" s="17"/>
      <c r="L43" s="70"/>
      <c r="M43" s="82"/>
      <c r="P43" s="101">
        <f t="shared" si="1"/>
        <v>0</v>
      </c>
      <c r="Q43" s="101">
        <f t="shared" si="2"/>
        <v>0</v>
      </c>
      <c r="R43" s="101">
        <f t="shared" si="3"/>
        <v>0</v>
      </c>
      <c r="S43" s="101">
        <f t="shared" si="4"/>
        <v>0</v>
      </c>
      <c r="T43" s="101">
        <f t="shared" si="5"/>
        <v>0</v>
      </c>
    </row>
    <row r="44" spans="1:13" s="53" customFormat="1" ht="15" customHeight="1">
      <c r="A44" s="104"/>
      <c r="B44" s="157" t="str">
        <f>IF(O3=0,"","Hash Total")</f>
        <v>Hash Total</v>
      </c>
      <c r="C44" s="157"/>
      <c r="D44" s="161">
        <f>IF(O3=0,"",+I44+K44)</f>
        <v>0</v>
      </c>
      <c r="E44" s="157"/>
      <c r="F44" s="31"/>
      <c r="G44" s="39" t="str">
        <f>IF(O3=0,"","Journal Entry Totals")</f>
        <v>Journal Entry Totals</v>
      </c>
      <c r="H44" s="31"/>
      <c r="I44" s="40">
        <f>IF(O3=0,"",SUM(I18:I43))</f>
        <v>0</v>
      </c>
      <c r="J44" s="33"/>
      <c r="K44" s="40">
        <f>IF(3=0,"",SUM(K18:K43))</f>
        <v>0</v>
      </c>
      <c r="L44" s="71"/>
      <c r="M44" s="82"/>
    </row>
    <row r="45" spans="1:13" s="53" customFormat="1" ht="15" customHeight="1" thickBot="1">
      <c r="A45" s="104"/>
      <c r="B45" s="105"/>
      <c r="C45" s="105"/>
      <c r="D45" s="106"/>
      <c r="E45" s="106"/>
      <c r="F45" s="105"/>
      <c r="G45" s="105"/>
      <c r="H45" s="105"/>
      <c r="I45" s="107">
        <f>IF($I$44&lt;&gt;$K$44,"OUT OF BALANCE","")</f>
      </c>
      <c r="J45" s="108"/>
      <c r="K45" s="107"/>
      <c r="L45" s="109"/>
      <c r="M45" s="82"/>
    </row>
    <row r="46" spans="1:12" s="53" customFormat="1" ht="15" customHeight="1" thickBot="1">
      <c r="A46" s="41" t="s">
        <v>13</v>
      </c>
      <c r="B46" s="154" t="str">
        <f>IF(O3=0,"","Provide an Explanation for the Journal Entry in the Space Provided Below:")</f>
        <v>Provide an Explanation for the Journal Entry in the Space Provided Below:</v>
      </c>
      <c r="C46" s="155"/>
      <c r="D46" s="155"/>
      <c r="E46" s="155"/>
      <c r="F46" s="155"/>
      <c r="G46" s="155"/>
      <c r="H46" s="155"/>
      <c r="I46" s="155"/>
      <c r="J46" s="155"/>
      <c r="K46" s="156"/>
      <c r="L46" s="72"/>
    </row>
    <row r="47" spans="1:12" s="53" customFormat="1" ht="59.25" customHeight="1">
      <c r="A47" s="110"/>
      <c r="B47" s="158"/>
      <c r="C47" s="159"/>
      <c r="D47" s="159"/>
      <c r="E47" s="159"/>
      <c r="F47" s="159"/>
      <c r="G47" s="159"/>
      <c r="H47" s="159"/>
      <c r="I47" s="159"/>
      <c r="J47" s="159"/>
      <c r="K47" s="160"/>
      <c r="L47" s="111"/>
    </row>
    <row r="48" spans="1:12" s="53" customFormat="1" ht="9.75" customHeight="1">
      <c r="A48" s="175"/>
      <c r="B48" s="176"/>
      <c r="C48" s="176"/>
      <c r="D48" s="176"/>
      <c r="E48" s="176"/>
      <c r="F48" s="176"/>
      <c r="G48" s="176"/>
      <c r="H48" s="176"/>
      <c r="I48" s="176"/>
      <c r="J48" s="176"/>
      <c r="K48" s="176"/>
      <c r="L48" s="73"/>
    </row>
    <row r="49" spans="1:12" s="53" customFormat="1" ht="15" customHeight="1">
      <c r="A49" s="42" t="s">
        <v>26</v>
      </c>
      <c r="B49" s="127" t="str">
        <f>IF(O3=0,"","Signature Approval")</f>
        <v>Signature Approval</v>
      </c>
      <c r="C49" s="128"/>
      <c r="D49" s="128"/>
      <c r="E49" s="128"/>
      <c r="F49" s="128"/>
      <c r="G49" s="128"/>
      <c r="H49" s="128"/>
      <c r="I49" s="128"/>
      <c r="J49" s="128"/>
      <c r="K49" s="129"/>
      <c r="L49" s="72"/>
    </row>
    <row r="50" spans="1:14" s="53" customFormat="1" ht="15.75" customHeight="1">
      <c r="A50" s="27"/>
      <c r="B50" s="112"/>
      <c r="C50" s="113"/>
      <c r="D50" s="113"/>
      <c r="E50" s="113"/>
      <c r="F50" s="113"/>
      <c r="G50" s="113"/>
      <c r="H50" s="113"/>
      <c r="I50" s="113"/>
      <c r="J50" s="113"/>
      <c r="K50" s="112"/>
      <c r="L50" s="114"/>
      <c r="M50" s="115"/>
      <c r="N50" s="115"/>
    </row>
    <row r="51" spans="1:14" s="53" customFormat="1" ht="33" customHeight="1" thickBot="1">
      <c r="A51" s="177" t="str">
        <f>IF(O3=0,"",CHOOSE(O3,"Approver must have budget authority for Organization Code being Debited","Approver must have budget authority for Organization Code being Debited","Approver must have budget authority for Organization Code whose budget is being reduced",))</f>
        <v>Approver must have budget authority for Organization Code being Debited</v>
      </c>
      <c r="B51" s="178"/>
      <c r="C51" s="178"/>
      <c r="D51" s="178"/>
      <c r="E51" s="179"/>
      <c r="F51" s="179"/>
      <c r="G51" s="179"/>
      <c r="H51" s="179"/>
      <c r="I51" s="179"/>
      <c r="J51" s="116"/>
      <c r="K51" s="117"/>
      <c r="L51" s="114"/>
      <c r="M51" s="115"/>
      <c r="N51" s="115"/>
    </row>
    <row r="52" spans="1:14" s="53" customFormat="1" ht="19.5" customHeight="1">
      <c r="A52" s="27"/>
      <c r="B52" s="43"/>
      <c r="C52" s="44"/>
      <c r="D52" s="19"/>
      <c r="E52" s="45" t="s">
        <v>11</v>
      </c>
      <c r="F52" s="19"/>
      <c r="G52" s="46"/>
      <c r="H52" s="46"/>
      <c r="I52" s="47" t="s">
        <v>6</v>
      </c>
      <c r="J52" s="48"/>
      <c r="K52" s="58" t="s">
        <v>7</v>
      </c>
      <c r="L52" s="74"/>
      <c r="M52" s="115"/>
      <c r="N52" s="115"/>
    </row>
    <row r="53" spans="1:14" s="53" customFormat="1" ht="9" customHeight="1">
      <c r="A53" s="118"/>
      <c r="B53" s="119"/>
      <c r="C53" s="119"/>
      <c r="D53" s="119"/>
      <c r="E53" s="119"/>
      <c r="F53" s="119"/>
      <c r="G53" s="119"/>
      <c r="H53" s="119"/>
      <c r="I53" s="119"/>
      <c r="J53" s="119"/>
      <c r="K53" s="119"/>
      <c r="L53" s="120"/>
      <c r="M53" s="115"/>
      <c r="N53" s="115"/>
    </row>
    <row r="54" spans="1:14" s="53" customFormat="1" ht="13.5" customHeight="1">
      <c r="A54" s="172" t="s">
        <v>27</v>
      </c>
      <c r="B54" s="173"/>
      <c r="C54" s="173"/>
      <c r="D54" s="173"/>
      <c r="E54" s="173"/>
      <c r="F54" s="173"/>
      <c r="G54" s="173"/>
      <c r="H54" s="173"/>
      <c r="I54" s="173"/>
      <c r="J54" s="173"/>
      <c r="K54" s="174"/>
      <c r="L54" s="75"/>
      <c r="M54" s="115"/>
      <c r="N54" s="115"/>
    </row>
    <row r="55" spans="1:14" s="53" customFormat="1" ht="13.5" customHeight="1">
      <c r="A55" s="54"/>
      <c r="B55" s="55"/>
      <c r="C55" s="55"/>
      <c r="D55" s="55"/>
      <c r="E55" s="55"/>
      <c r="F55" s="55"/>
      <c r="G55" s="55"/>
      <c r="H55" s="55"/>
      <c r="I55" s="55"/>
      <c r="J55" s="55"/>
      <c r="K55" s="55"/>
      <c r="L55" s="76"/>
      <c r="M55" s="115"/>
      <c r="N55" s="115"/>
    </row>
    <row r="56" spans="1:14" s="53" customFormat="1" ht="13.5" customHeight="1">
      <c r="A56" s="56"/>
      <c r="B56" s="57"/>
      <c r="C56" s="57"/>
      <c r="D56" s="57"/>
      <c r="E56" s="57"/>
      <c r="F56" s="57"/>
      <c r="G56" s="57"/>
      <c r="H56" s="57"/>
      <c r="I56" s="57"/>
      <c r="J56" s="57"/>
      <c r="K56" s="57"/>
      <c r="L56" s="76"/>
      <c r="M56" s="115"/>
      <c r="N56" s="115"/>
    </row>
    <row r="57" spans="1:14" s="53" customFormat="1" ht="13.5" customHeight="1">
      <c r="A57" s="56"/>
      <c r="B57" s="57"/>
      <c r="C57" s="57"/>
      <c r="D57" s="57"/>
      <c r="E57" s="57"/>
      <c r="F57" s="57"/>
      <c r="G57" s="57"/>
      <c r="H57" s="57"/>
      <c r="I57" s="57"/>
      <c r="J57" s="57"/>
      <c r="K57" s="57"/>
      <c r="L57" s="76"/>
      <c r="M57" s="115"/>
      <c r="N57" s="115"/>
    </row>
    <row r="58" spans="1:14" s="53" customFormat="1" ht="13.5" customHeight="1">
      <c r="A58" s="56"/>
      <c r="B58" s="57"/>
      <c r="C58" s="57"/>
      <c r="D58" s="57"/>
      <c r="E58" s="57"/>
      <c r="F58" s="57"/>
      <c r="G58" s="57"/>
      <c r="H58" s="57"/>
      <c r="I58" s="57"/>
      <c r="J58" s="57"/>
      <c r="K58" s="57"/>
      <c r="L58" s="76"/>
      <c r="M58" s="115"/>
      <c r="N58" s="115"/>
    </row>
    <row r="59" spans="1:14" s="53" customFormat="1" ht="13.5" customHeight="1">
      <c r="A59" s="56"/>
      <c r="B59" s="57"/>
      <c r="C59" s="57"/>
      <c r="D59" s="57"/>
      <c r="E59" s="57"/>
      <c r="F59" s="57"/>
      <c r="G59" s="57"/>
      <c r="H59" s="57"/>
      <c r="I59" s="57"/>
      <c r="J59" s="57"/>
      <c r="K59" s="57"/>
      <c r="L59" s="76"/>
      <c r="M59" s="115"/>
      <c r="N59" s="115"/>
    </row>
    <row r="60" spans="1:12" s="53" customFormat="1" ht="9" customHeight="1">
      <c r="A60" s="77" t="s">
        <v>39</v>
      </c>
      <c r="B60" s="78"/>
      <c r="C60" s="78"/>
      <c r="D60" s="78"/>
      <c r="E60" s="78"/>
      <c r="F60" s="78"/>
      <c r="G60" s="78"/>
      <c r="H60" s="78"/>
      <c r="I60" s="78"/>
      <c r="J60" s="78"/>
      <c r="K60" s="78"/>
      <c r="L60" s="79"/>
    </row>
    <row r="61" ht="13.5" customHeight="1"/>
    <row r="62" ht="13.5" customHeight="1" hidden="1"/>
    <row r="63" ht="13.5" customHeight="1" hidden="1">
      <c r="B63" s="121"/>
    </row>
    <row r="64" spans="1:12" ht="13.5" customHeight="1" hidden="1">
      <c r="A64" s="122"/>
      <c r="B64" s="123"/>
      <c r="F64" s="53"/>
      <c r="G64" s="53"/>
      <c r="H64" s="53"/>
      <c r="I64" s="53"/>
      <c r="J64" s="53"/>
      <c r="K64" s="53"/>
      <c r="L64" s="53"/>
    </row>
    <row r="65" spans="1:12" ht="13.5" customHeight="1" hidden="1">
      <c r="A65" s="122"/>
      <c r="B65" s="123"/>
      <c r="C65" s="123"/>
      <c r="F65" s="53"/>
      <c r="G65" s="53"/>
      <c r="H65" s="53"/>
      <c r="I65" s="53"/>
      <c r="J65" s="53"/>
      <c r="K65" s="53"/>
      <c r="L65" s="53"/>
    </row>
    <row r="66" spans="1:12" ht="13.5" customHeight="1" hidden="1">
      <c r="A66" s="122"/>
      <c r="B66" s="123"/>
      <c r="C66" s="123"/>
      <c r="F66" s="53"/>
      <c r="G66" s="53"/>
      <c r="H66" s="53"/>
      <c r="I66" s="124"/>
      <c r="J66" s="124"/>
      <c r="K66" s="124"/>
      <c r="L66" s="124"/>
    </row>
    <row r="67" spans="1:12" ht="13.5" customHeight="1" hidden="1">
      <c r="A67" s="122"/>
      <c r="B67" s="123"/>
      <c r="C67" s="123"/>
      <c r="F67" s="53"/>
      <c r="G67" s="53"/>
      <c r="H67" s="53"/>
      <c r="I67" s="51"/>
      <c r="J67" s="52"/>
      <c r="K67" s="52"/>
      <c r="L67" s="52"/>
    </row>
    <row r="68" spans="1:12" ht="13.5" customHeight="1" hidden="1">
      <c r="A68" s="122"/>
      <c r="B68" s="123"/>
      <c r="F68" s="53"/>
      <c r="G68" s="53"/>
      <c r="H68" s="53"/>
      <c r="I68" s="51"/>
      <c r="J68" s="52"/>
      <c r="K68" s="52"/>
      <c r="L68" s="52"/>
    </row>
    <row r="69" spans="1:12" ht="13.5" customHeight="1" hidden="1">
      <c r="A69" s="86">
        <f>IF($I$44&lt;&gt;$L$44,1,0)</f>
        <v>0</v>
      </c>
      <c r="B69" s="87">
        <f>IF($I$44&lt;&gt;$K$44,"Journal entry is OUT OF BALANCE. Sum of 'Debits' must equal sum of 'Credits.'","")</f>
      </c>
      <c r="F69" s="53"/>
      <c r="G69" s="53"/>
      <c r="H69" s="53"/>
      <c r="I69" s="51"/>
      <c r="J69" s="52"/>
      <c r="K69" s="52"/>
      <c r="L69" s="52"/>
    </row>
    <row r="70" spans="1:12" ht="13.5" customHeight="1" hidden="1">
      <c r="A70" s="88"/>
      <c r="B70" s="88"/>
      <c r="F70" s="53"/>
      <c r="G70" s="53"/>
      <c r="H70" s="53"/>
      <c r="I70" s="51"/>
      <c r="J70" s="52"/>
      <c r="K70" s="52"/>
      <c r="L70" s="52"/>
    </row>
    <row r="71" spans="1:12" ht="13.5" customHeight="1" hidden="1">
      <c r="A71" s="88"/>
      <c r="B71" s="88"/>
      <c r="F71" s="53"/>
      <c r="G71" s="53"/>
      <c r="H71" s="53"/>
      <c r="I71" s="51"/>
      <c r="J71" s="52"/>
      <c r="K71" s="52"/>
      <c r="L71" s="52"/>
    </row>
    <row r="72" spans="1:12" ht="13.5" customHeight="1" hidden="1">
      <c r="A72" s="88"/>
      <c r="B72" s="88"/>
      <c r="F72" s="53"/>
      <c r="G72" s="53"/>
      <c r="H72" s="53"/>
      <c r="I72" s="51"/>
      <c r="J72" s="52"/>
      <c r="K72" s="52"/>
      <c r="L72" s="52"/>
    </row>
    <row r="73" spans="1:12" ht="13.5" customHeight="1" hidden="1">
      <c r="A73" s="88"/>
      <c r="B73" s="88"/>
      <c r="F73" s="53"/>
      <c r="G73" s="53"/>
      <c r="H73" s="53"/>
      <c r="I73" s="51"/>
      <c r="J73" s="52"/>
      <c r="K73" s="52"/>
      <c r="L73" s="52"/>
    </row>
    <row r="74" spans="1:12" ht="13.5" customHeight="1" hidden="1">
      <c r="A74" s="88"/>
      <c r="B74" s="88"/>
      <c r="F74" s="53"/>
      <c r="G74" s="53"/>
      <c r="H74" s="53"/>
      <c r="I74" s="51"/>
      <c r="J74" s="52"/>
      <c r="K74" s="52"/>
      <c r="L74" s="52"/>
    </row>
    <row r="75" spans="1:12" ht="13.5" customHeight="1" hidden="1">
      <c r="A75" s="88"/>
      <c r="B75" s="88"/>
      <c r="F75" s="53"/>
      <c r="G75" s="53"/>
      <c r="H75" s="53"/>
      <c r="I75" s="51"/>
      <c r="J75" s="52"/>
      <c r="K75" s="52"/>
      <c r="L75" s="52"/>
    </row>
    <row r="76" spans="6:12" ht="13.5" customHeight="1" hidden="1">
      <c r="F76" s="53"/>
      <c r="G76" s="53"/>
      <c r="H76" s="53"/>
      <c r="I76" s="51"/>
      <c r="J76" s="52"/>
      <c r="K76" s="52"/>
      <c r="L76" s="52"/>
    </row>
    <row r="77" spans="6:12" ht="13.5" customHeight="1" hidden="1">
      <c r="F77" s="53"/>
      <c r="G77" s="53"/>
      <c r="H77" s="53"/>
      <c r="I77" s="51"/>
      <c r="J77" s="52"/>
      <c r="K77" s="52"/>
      <c r="L77" s="52"/>
    </row>
    <row r="78" spans="6:12" ht="13.5" customHeight="1" hidden="1">
      <c r="F78" s="53"/>
      <c r="G78" s="53"/>
      <c r="H78" s="53"/>
      <c r="I78" s="51"/>
      <c r="J78" s="52"/>
      <c r="K78" s="52"/>
      <c r="L78" s="52"/>
    </row>
    <row r="79" spans="6:12" ht="13.5" customHeight="1" hidden="1">
      <c r="F79" s="53"/>
      <c r="G79" s="53"/>
      <c r="H79" s="53"/>
      <c r="I79" s="51"/>
      <c r="J79" s="52"/>
      <c r="K79" s="52"/>
      <c r="L79" s="52"/>
    </row>
    <row r="80" spans="6:12" ht="13.5" customHeight="1" hidden="1">
      <c r="F80" s="53"/>
      <c r="G80" s="53"/>
      <c r="H80" s="53"/>
      <c r="I80" s="51"/>
      <c r="J80" s="52"/>
      <c r="K80" s="52"/>
      <c r="L80" s="52"/>
    </row>
    <row r="81" spans="6:12" ht="13.5" customHeight="1" hidden="1">
      <c r="F81" s="53"/>
      <c r="G81" s="53"/>
      <c r="H81" s="53"/>
      <c r="I81" s="51"/>
      <c r="J81" s="52"/>
      <c r="K81" s="52"/>
      <c r="L81" s="52"/>
    </row>
    <row r="82" spans="6:12" ht="13.5" customHeight="1" hidden="1">
      <c r="F82" s="53"/>
      <c r="G82" s="53"/>
      <c r="H82" s="53"/>
      <c r="I82" s="51"/>
      <c r="J82" s="52"/>
      <c r="K82" s="52"/>
      <c r="L82" s="52"/>
    </row>
    <row r="83" spans="6:12" ht="13.5" customHeight="1" hidden="1">
      <c r="F83" s="53"/>
      <c r="G83" s="53"/>
      <c r="H83" s="53"/>
      <c r="I83" s="51"/>
      <c r="J83" s="52"/>
      <c r="K83" s="52"/>
      <c r="L83" s="52"/>
    </row>
    <row r="84" spans="6:12" ht="13.5" customHeight="1" hidden="1">
      <c r="F84" s="53"/>
      <c r="G84" s="53"/>
      <c r="H84" s="53"/>
      <c r="I84" s="51"/>
      <c r="J84" s="52"/>
      <c r="K84" s="52"/>
      <c r="L84" s="52"/>
    </row>
    <row r="85" spans="6:12" ht="13.5" customHeight="1" hidden="1">
      <c r="F85" s="53"/>
      <c r="G85" s="53"/>
      <c r="H85" s="53"/>
      <c r="I85" s="51"/>
      <c r="J85" s="52"/>
      <c r="K85" s="52"/>
      <c r="L85" s="52"/>
    </row>
    <row r="86" spans="6:12" ht="13.5" customHeight="1" hidden="1">
      <c r="F86" s="53"/>
      <c r="G86" s="53"/>
      <c r="H86" s="53"/>
      <c r="I86" s="51"/>
      <c r="J86" s="52"/>
      <c r="K86" s="52"/>
      <c r="L86" s="52"/>
    </row>
    <row r="87" spans="2:12" ht="13.5" customHeight="1" hidden="1">
      <c r="B87" s="125"/>
      <c r="C87" s="125"/>
      <c r="F87" s="51"/>
      <c r="G87" s="51"/>
      <c r="H87" s="51"/>
      <c r="I87" s="51"/>
      <c r="J87" s="52"/>
      <c r="K87" s="52"/>
      <c r="L87" s="52"/>
    </row>
    <row r="88" spans="2:12" ht="13.5" customHeight="1" hidden="1">
      <c r="B88" s="125"/>
      <c r="C88" s="125"/>
      <c r="F88" s="51"/>
      <c r="G88" s="51"/>
      <c r="H88" s="51"/>
      <c r="I88" s="51"/>
      <c r="J88" s="52"/>
      <c r="K88" s="52"/>
      <c r="L88" s="52"/>
    </row>
    <row r="89" spans="3:12" ht="13.5" customHeight="1" hidden="1">
      <c r="C89" s="125"/>
      <c r="F89" s="53"/>
      <c r="G89" s="53"/>
      <c r="H89" s="53"/>
      <c r="I89" s="53"/>
      <c r="J89" s="53"/>
      <c r="K89" s="53"/>
      <c r="L89" s="53"/>
    </row>
    <row r="90" ht="13.5" customHeight="1" hidden="1">
      <c r="C90" s="125"/>
    </row>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0" customHeight="1" hidden="1"/>
  </sheetData>
  <sheetProtection password="DFAF" sheet="1"/>
  <mergeCells count="23">
    <mergeCell ref="A54:K54"/>
    <mergeCell ref="A48:K48"/>
    <mergeCell ref="G6:K6"/>
    <mergeCell ref="A51:D51"/>
    <mergeCell ref="E51:I51"/>
    <mergeCell ref="I1:K3"/>
    <mergeCell ref="A12:K12"/>
    <mergeCell ref="B13:K13"/>
    <mergeCell ref="B46:K46"/>
    <mergeCell ref="B44:C44"/>
    <mergeCell ref="B47:K47"/>
    <mergeCell ref="D44:E44"/>
    <mergeCell ref="A4:J4"/>
    <mergeCell ref="A7:J7"/>
    <mergeCell ref="G5:K5"/>
    <mergeCell ref="B49:K49"/>
    <mergeCell ref="B5:E5"/>
    <mergeCell ref="G11:I11"/>
    <mergeCell ref="A8:J8"/>
    <mergeCell ref="B6:E6"/>
    <mergeCell ref="B9:E9"/>
    <mergeCell ref="G10:I10"/>
    <mergeCell ref="G9:I9"/>
  </mergeCells>
  <dataValidations count="4">
    <dataValidation type="textLength" operator="equal" allowBlank="1" showInputMessage="1" showErrorMessage="1" error="This field must be 6 digits in length" sqref="B18:B43">
      <formula1>6</formula1>
    </dataValidation>
    <dataValidation type="textLength" operator="equal" allowBlank="1" showInputMessage="1" showErrorMessage="1" error="This field must be 4 digits in length. &#10;" sqref="C18:E43">
      <formula1>4</formula1>
    </dataValidation>
    <dataValidation type="decimal" operator="greaterThanOrEqual" allowBlank="1" showInputMessage="1" showErrorMessage="1" errorTitle="Invalid Input" error="Cannot have a negative or zero entry. &#10;Make a debit entry." sqref="K18:K43">
      <formula1>0.01</formula1>
    </dataValidation>
    <dataValidation type="decimal" operator="greaterThanOrEqual" allowBlank="1" showInputMessage="1" showErrorMessage="1" errorTitle="Invalid Input" error="Cannot have a negative or zero entry. &#10;Make a credit entry." sqref="I18:I43">
      <formula1>0.01</formula1>
    </dataValidation>
  </dataValidations>
  <printOptions horizontalCentered="1" verticalCentered="1"/>
  <pageMargins left="0.4" right="0.42" top="0.5" bottom="0.5" header="0.67" footer="0.5"/>
  <pageSetup fitToHeight="1" fitToWidth="1" orientation="portrait" scale="78"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showGridLines="0" zoomScalePageLayoutView="0" workbookViewId="0" topLeftCell="A10">
      <selection activeCell="A11" sqref="A11:IV11"/>
    </sheetView>
  </sheetViews>
  <sheetFormatPr defaultColWidth="9.140625" defaultRowHeight="12.75"/>
  <cols>
    <col min="1" max="1" width="10.421875" style="0" bestFit="1" customWidth="1"/>
    <col min="2" max="2" width="1.1484375" style="0" customWidth="1"/>
    <col min="3" max="3" width="92.8515625" style="0" customWidth="1"/>
    <col min="4" max="4" width="11.140625" style="0" customWidth="1"/>
    <col min="5" max="5" width="9.8515625" style="0" customWidth="1"/>
  </cols>
  <sheetData>
    <row r="1" spans="1:4" ht="15" customHeight="1">
      <c r="A1" s="180" t="s">
        <v>19</v>
      </c>
      <c r="B1" s="181"/>
      <c r="C1" s="182"/>
      <c r="D1" s="2"/>
    </row>
    <row r="2" spans="1:4" ht="12.75">
      <c r="A2" s="4"/>
      <c r="B2" s="3"/>
      <c r="C2" s="3"/>
      <c r="D2" s="2"/>
    </row>
    <row r="3" spans="1:4" ht="63.75">
      <c r="A3" s="11" t="s">
        <v>2</v>
      </c>
      <c r="B3" s="5"/>
      <c r="C3" s="9" t="s">
        <v>20</v>
      </c>
      <c r="D3" s="2"/>
    </row>
    <row r="4" spans="1:4" ht="12.75">
      <c r="A4" s="3"/>
      <c r="B4" s="3"/>
      <c r="C4" s="6"/>
      <c r="D4" s="2"/>
    </row>
    <row r="5" spans="1:4" ht="12.75" customHeight="1">
      <c r="A5" s="12" t="s">
        <v>3</v>
      </c>
      <c r="B5" s="3"/>
      <c r="C5" s="10" t="s">
        <v>21</v>
      </c>
      <c r="D5" s="2"/>
    </row>
    <row r="6" spans="1:4" ht="51">
      <c r="A6" s="7"/>
      <c r="B6" s="3"/>
      <c r="C6" s="13" t="s">
        <v>28</v>
      </c>
      <c r="D6" s="2"/>
    </row>
    <row r="7" spans="1:4" ht="102">
      <c r="A7" s="7"/>
      <c r="B7" s="3"/>
      <c r="C7" s="13" t="s">
        <v>29</v>
      </c>
      <c r="D7" s="2"/>
    </row>
    <row r="8" spans="1:4" ht="25.5">
      <c r="A8" s="7"/>
      <c r="B8" s="3"/>
      <c r="C8" s="14" t="s">
        <v>30</v>
      </c>
      <c r="D8" s="2"/>
    </row>
    <row r="9" spans="1:4" ht="12.75">
      <c r="A9" s="7"/>
      <c r="B9" s="7"/>
      <c r="C9" s="7"/>
      <c r="D9" s="2"/>
    </row>
    <row r="10" spans="1:4" ht="25.5">
      <c r="A10" s="12" t="s">
        <v>4</v>
      </c>
      <c r="B10" s="3"/>
      <c r="C10" s="10" t="s">
        <v>1</v>
      </c>
      <c r="D10" s="2"/>
    </row>
    <row r="11" spans="1:4" ht="38.25">
      <c r="A11" s="7"/>
      <c r="B11" s="3"/>
      <c r="C11" s="13" t="s">
        <v>22</v>
      </c>
      <c r="D11" s="2"/>
    </row>
    <row r="12" spans="1:4" ht="51">
      <c r="A12" s="7"/>
      <c r="B12" s="3"/>
      <c r="C12" s="13" t="s">
        <v>31</v>
      </c>
      <c r="D12" s="2"/>
    </row>
    <row r="13" spans="1:4" ht="12.75">
      <c r="A13" s="3"/>
      <c r="B13" s="3"/>
      <c r="C13" s="6"/>
      <c r="D13" s="2"/>
    </row>
    <row r="14" spans="1:4" ht="25.5">
      <c r="A14" s="12" t="s">
        <v>5</v>
      </c>
      <c r="B14" s="5"/>
      <c r="C14" s="10" t="s">
        <v>0</v>
      </c>
      <c r="D14" s="2"/>
    </row>
    <row r="15" spans="1:4" ht="12.75">
      <c r="A15" s="3"/>
      <c r="B15" s="3"/>
      <c r="C15" s="6"/>
      <c r="D15" s="2"/>
    </row>
    <row r="16" spans="1:4" ht="66.75" customHeight="1">
      <c r="A16" s="12" t="s">
        <v>8</v>
      </c>
      <c r="B16" s="3"/>
      <c r="C16" s="10" t="s">
        <v>32</v>
      </c>
      <c r="D16" s="2"/>
    </row>
    <row r="17" spans="1:4" ht="12.75">
      <c r="A17" s="3"/>
      <c r="B17" s="3"/>
      <c r="C17" s="6"/>
      <c r="D17" s="2"/>
    </row>
    <row r="18" spans="1:4" ht="12.75">
      <c r="A18" s="3"/>
      <c r="B18" s="3"/>
      <c r="C18" s="8"/>
      <c r="D18" s="2"/>
    </row>
    <row r="19" spans="1:4" ht="12.75">
      <c r="A19" s="3"/>
      <c r="B19" s="3"/>
      <c r="C19" s="8"/>
      <c r="D19" s="2"/>
    </row>
    <row r="20" spans="1:4" ht="12.75">
      <c r="A20" s="3"/>
      <c r="B20" s="3"/>
      <c r="C20" s="8"/>
      <c r="D20" s="2"/>
    </row>
    <row r="21" spans="1:4" ht="12.75">
      <c r="A21" s="3"/>
      <c r="B21" s="3"/>
      <c r="D21" s="2"/>
    </row>
    <row r="22" spans="1:4" ht="12.75">
      <c r="A22" s="3"/>
      <c r="B22" s="3"/>
      <c r="C22" s="8"/>
      <c r="D22" s="2"/>
    </row>
    <row r="23" spans="1:4" ht="12.75">
      <c r="A23" s="3"/>
      <c r="B23" s="3"/>
      <c r="C23" s="6"/>
      <c r="D23" s="2"/>
    </row>
    <row r="24" spans="1:4" ht="12.75">
      <c r="A24" s="3"/>
      <c r="B24" s="3"/>
      <c r="C24" s="6"/>
      <c r="D24" s="2"/>
    </row>
    <row r="25" spans="1:4" ht="12.75">
      <c r="A25" s="3"/>
      <c r="B25" s="3"/>
      <c r="C25" s="6"/>
      <c r="D25" s="2"/>
    </row>
    <row r="26" spans="1:4" ht="12.75">
      <c r="A26" s="3"/>
      <c r="B26" s="3"/>
      <c r="C26" s="6"/>
      <c r="D26" s="2"/>
    </row>
    <row r="27" spans="1:4" ht="12.75">
      <c r="A27" s="3"/>
      <c r="B27" s="3"/>
      <c r="C27" s="6"/>
      <c r="D27" s="2"/>
    </row>
    <row r="28" spans="1:4" ht="12.75">
      <c r="A28" s="3"/>
      <c r="B28" s="3"/>
      <c r="C28" s="6"/>
      <c r="D28" s="2"/>
    </row>
    <row r="29" spans="1:4" ht="12.75">
      <c r="A29" s="3"/>
      <c r="B29" s="3"/>
      <c r="C29" s="6"/>
      <c r="D29" s="2"/>
    </row>
    <row r="30" spans="1:4" ht="12.75">
      <c r="A30" s="3"/>
      <c r="B30" s="3"/>
      <c r="C30" s="6"/>
      <c r="D30" s="2"/>
    </row>
    <row r="31" spans="1:4" ht="12.75">
      <c r="A31" s="3"/>
      <c r="B31" s="3"/>
      <c r="C31" s="6"/>
      <c r="D31" s="2"/>
    </row>
    <row r="32" spans="1:4" ht="12.75">
      <c r="A32" s="3"/>
      <c r="B32" s="3"/>
      <c r="C32" s="6"/>
      <c r="D32" s="2"/>
    </row>
    <row r="33" spans="1:4" ht="12.75">
      <c r="A33" s="3"/>
      <c r="B33" s="3"/>
      <c r="C33" s="3"/>
      <c r="D33" s="1"/>
    </row>
    <row r="34" spans="1:3" ht="12.75">
      <c r="A34" s="4"/>
      <c r="B34" s="4"/>
      <c r="C34" s="4"/>
    </row>
    <row r="35" spans="1:3" ht="12.75">
      <c r="A35" s="4"/>
      <c r="B35" s="4"/>
      <c r="C35" s="4"/>
    </row>
    <row r="36" spans="1:3" ht="12.75">
      <c r="A36" s="4"/>
      <c r="B36" s="4"/>
      <c r="C36" s="4"/>
    </row>
    <row r="37" spans="1:3" ht="12.75">
      <c r="A37" s="4"/>
      <c r="B37" s="4"/>
      <c r="C37" s="4"/>
    </row>
    <row r="38" spans="1:3" ht="12.75">
      <c r="A38" s="4"/>
      <c r="B38" s="4"/>
      <c r="C38" s="4"/>
    </row>
    <row r="39" spans="1:3" ht="12.75">
      <c r="A39" s="4"/>
      <c r="B39" s="4"/>
      <c r="C39" s="4"/>
    </row>
    <row r="40" spans="1:3" ht="12.75">
      <c r="A40" s="4"/>
      <c r="B40" s="4"/>
      <c r="C40" s="4"/>
    </row>
    <row r="41" spans="1:3" ht="12.75">
      <c r="A41" s="4"/>
      <c r="B41" s="4"/>
      <c r="C41" s="4"/>
    </row>
    <row r="42" spans="1:3" ht="12.75">
      <c r="A42" s="4"/>
      <c r="B42" s="4"/>
      <c r="C42" s="4"/>
    </row>
    <row r="43" spans="1:3" ht="12.75">
      <c r="A43" s="4"/>
      <c r="B43" s="4"/>
      <c r="C43" s="4"/>
    </row>
    <row r="44" spans="1:3" ht="12.75">
      <c r="A44" s="4"/>
      <c r="B44" s="4"/>
      <c r="C44" s="4"/>
    </row>
    <row r="45" spans="1:3" ht="12.75">
      <c r="A45" s="4"/>
      <c r="B45" s="4"/>
      <c r="C45" s="4"/>
    </row>
  </sheetData>
  <sheetProtection/>
  <mergeCells count="1">
    <mergeCell ref="A1:C1"/>
  </mergeCells>
  <printOptions horizontalCentered="1" verticalCentered="1"/>
  <pageMargins left="0.25" right="0.25" top="0.5" bottom="0.25"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Carroll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Mausser</dc:creator>
  <cp:keywords/>
  <dc:description/>
  <cp:lastModifiedBy>Ali</cp:lastModifiedBy>
  <cp:lastPrinted>2010-07-06T17:25:15Z</cp:lastPrinted>
  <dcterms:created xsi:type="dcterms:W3CDTF">1999-03-01T20:35:43Z</dcterms:created>
  <dcterms:modified xsi:type="dcterms:W3CDTF">2011-10-18T20:09:39Z</dcterms:modified>
  <cp:category/>
  <cp:version/>
  <cp:contentType/>
  <cp:contentStatus/>
</cp:coreProperties>
</file>